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ож.1.наш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AE27" i="1" l="1"/>
  <c r="AF27" i="1"/>
  <c r="AD52" i="1" l="1"/>
  <c r="AJ57" i="1"/>
  <c r="AJ47" i="1" l="1"/>
  <c r="AJ39" i="1"/>
  <c r="AE52" i="1" l="1"/>
  <c r="AF52" i="1"/>
  <c r="AG52" i="1"/>
  <c r="AH52" i="1"/>
  <c r="AI52" i="1"/>
  <c r="AJ45" i="1" l="1"/>
  <c r="AJ44" i="1"/>
  <c r="AJ37" i="1"/>
  <c r="AJ36" i="1"/>
  <c r="AJ35" i="1"/>
  <c r="AI27" i="1"/>
  <c r="AD27" i="1"/>
  <c r="AJ56" i="1"/>
  <c r="AJ55" i="1"/>
  <c r="AJ54" i="1"/>
  <c r="AJ53" i="1"/>
  <c r="AG27" i="1"/>
  <c r="AH27" i="1"/>
  <c r="AJ34" i="1" l="1"/>
  <c r="AD51" i="1"/>
  <c r="AG51" i="1"/>
  <c r="AH51" i="1"/>
  <c r="AI51" i="1"/>
  <c r="AE51" i="1"/>
  <c r="AJ46" i="1"/>
  <c r="AJ43" i="1"/>
  <c r="AE40" i="1"/>
  <c r="AF40" i="1"/>
  <c r="AF26" i="1" s="1"/>
  <c r="AG40" i="1"/>
  <c r="AG26" i="1" s="1"/>
  <c r="AH40" i="1"/>
  <c r="AH26" i="1" s="1"/>
  <c r="AI40" i="1"/>
  <c r="AI26" i="1" s="1"/>
  <c r="AD40" i="1"/>
  <c r="AD26" i="1" l="1"/>
  <c r="AD23" i="1" s="1"/>
  <c r="AD22" i="1" s="1"/>
  <c r="AJ27" i="1"/>
  <c r="AI23" i="1"/>
  <c r="AI22" i="1" s="1"/>
  <c r="AH23" i="1"/>
  <c r="AH22" i="1" s="1"/>
  <c r="AJ52" i="1"/>
  <c r="AG23" i="1"/>
  <c r="AG22" i="1" s="1"/>
  <c r="AF51" i="1"/>
  <c r="AJ51" i="1" s="1"/>
  <c r="AE26" i="1"/>
  <c r="AJ40" i="1"/>
  <c r="AF23" i="1" l="1"/>
  <c r="AF22" i="1" s="1"/>
  <c r="AE23" i="1"/>
  <c r="AJ26" i="1"/>
  <c r="AE22" i="1" l="1"/>
  <c r="AJ22" i="1" s="1"/>
  <c r="AJ23" i="1"/>
</calcChain>
</file>

<file path=xl/sharedStrings.xml><?xml version="1.0" encoding="utf-8"?>
<sst xmlns="http://schemas.openxmlformats.org/spreadsheetml/2006/main" count="136" uniqueCount="81">
  <si>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</si>
  <si>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</si>
  <si>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</si>
  <si>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</si>
  <si>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</si>
  <si>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</si>
  <si>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</si>
  <si>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</si>
  <si>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</si>
  <si>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</si>
  <si>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</si>
  <si>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</si>
  <si>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 xml:space="preserve">Программа , всего </t>
  </si>
  <si>
    <t>тыс. рублей</t>
  </si>
  <si>
    <t>%</t>
  </si>
  <si>
    <t>Показатель 1  "Численность муниципальных служащих"</t>
  </si>
  <si>
    <t>человек</t>
  </si>
  <si>
    <t xml:space="preserve">Показатель  2  "Доля муниципальных служащих, повышавших профессиональный уровень в течение года" </t>
  </si>
  <si>
    <t>да/нет</t>
  </si>
  <si>
    <t>да</t>
  </si>
  <si>
    <t>Показатель  "Доля замещенных должностей муниципальной службы"</t>
  </si>
  <si>
    <t>Показатель 1 "Количество муниципальных служащих, участвовавших в региональных и межведомственных семинарах  профильной направленности"</t>
  </si>
  <si>
    <t>чел.</t>
  </si>
  <si>
    <t>единиц</t>
  </si>
  <si>
    <t xml:space="preserve">единиц </t>
  </si>
  <si>
    <t>Показатель 2 "Количество участников мероприятий"</t>
  </si>
  <si>
    <t>(да/нет)</t>
  </si>
  <si>
    <t>Показатель 1 "Ежедневное количество посетителей сайта"</t>
  </si>
  <si>
    <t>Показатель 2 "Среднее количество еженедельно размещаемых новых материалов на сайте"</t>
  </si>
  <si>
    <t xml:space="preserve">Обеспечивающая подпрограмма </t>
  </si>
  <si>
    <t>1. Обеспечение деятельности  главного администратора  программы</t>
  </si>
  <si>
    <t>программа</t>
  </si>
  <si>
    <t>номер показателя</t>
  </si>
  <si>
    <r>
      <t>Административное 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1.002</t>
    </r>
    <r>
      <rPr>
        <sz val="9"/>
        <rFont val="Arial"/>
        <family val="2"/>
        <charset val="204"/>
      </rPr>
      <t xml:space="preserve">  "Методическое сопровождение организации профессионального развития муниципальных служащих"</t>
    </r>
  </si>
  <si>
    <r>
      <t xml:space="preserve">Мероприятие 1.003 </t>
    </r>
    <r>
      <rPr>
        <sz val="9"/>
        <rFont val="Arial"/>
        <family val="2"/>
        <charset val="204"/>
      </rPr>
      <t xml:space="preserve"> "Повышение квалификации муниципальных служащих"</t>
    </r>
  </si>
  <si>
    <r>
      <rPr>
        <sz val="9"/>
        <rFont val="Arial"/>
        <family val="2"/>
        <charset val="204"/>
      </rPr>
      <t>Показатель 2  "Количество муниципальных служащих, направленных на повышение квалификации"</t>
    </r>
  </si>
  <si>
    <r>
      <t>Административное мероприятие 1.004</t>
    </r>
    <r>
      <rPr>
        <sz val="9"/>
        <rFont val="Arial"/>
        <family val="2"/>
        <charset val="204"/>
      </rPr>
      <t xml:space="preserve">  "Поощрение муниципальных служащих  за высокие результаты труда"</t>
    </r>
  </si>
  <si>
    <t>год  дости-жения</t>
  </si>
  <si>
    <t>Ед. измерения</t>
  </si>
  <si>
    <t>тыс.
руб.</t>
  </si>
  <si>
    <t>тыс. руб.</t>
  </si>
  <si>
    <t>тыс руб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</si>
  <si>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</si>
  <si>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</si>
  <si>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</si>
  <si>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</si>
  <si>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</si>
  <si>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государственных 
полномочий по государственной регистрации актов гражданского состояния</t>
  </si>
  <si>
    <t>Показатель   "Доля муниципальных служащих, которым в течении года оказаны консультационные услуги по вопросам профессионального развития, от числа обратившихся"</t>
  </si>
  <si>
    <t>Показатель 1  "Уровень удовлетворенности  служащих организацией рабочего пространства"</t>
  </si>
  <si>
    <t>Б</t>
  </si>
  <si>
    <t>С</t>
  </si>
  <si>
    <t>Приложение 1</t>
  </si>
  <si>
    <t xml:space="preserve">к муниципальной программе "Муниципальное управление и гражданское общество" на 2022-2027 годы </t>
  </si>
  <si>
    <t>Характеристика   муниципальной   программы  Спировского муниципального округа Тверской области</t>
  </si>
  <si>
    <t>«Муниципальное управление и гражданское общество" на 2022-2027 годы</t>
  </si>
  <si>
    <t xml:space="preserve">Главный администратор  (администратор) муниципальной  программы  Спировского муниципального округа Тверской области - </t>
  </si>
  <si>
    <t>Администрация Спировского муниципального округа Тверской области</t>
  </si>
  <si>
    <t>1.Программа - муниципальная  программа Спировского муниципального округа Тверской области</t>
  </si>
  <si>
    <t xml:space="preserve">2. Подпрограмма  - подпрограмма муниципальной  программы  Спировского муниципального округа Тверской области </t>
  </si>
  <si>
    <r>
      <t>Цель программы</t>
    </r>
    <r>
      <rPr>
        <sz val="9"/>
        <rFont val="Arial"/>
        <family val="2"/>
        <charset val="204"/>
      </rPr>
      <t xml:space="preserve"> "Формирование эффективной системы исполнения муниципальных функций и предоставления качественных муниципальных услуг Администрацией Спировского муниципального округа Тверской области"</t>
    </r>
  </si>
  <si>
    <r>
      <t xml:space="preserve">Показатель 2 </t>
    </r>
    <r>
      <rPr>
        <sz val="9"/>
        <rFont val="Arial"/>
        <family val="2"/>
        <charset val="204"/>
      </rPr>
      <t xml:space="preserve"> "Доля  служащих в Администрации Спировского муниципального округа и ее структурных подразделениях (далее -  служащие), удовлетворенных организацией и условиями труда"</t>
    </r>
  </si>
  <si>
    <r>
      <rPr>
        <b/>
        <i/>
        <u/>
        <sz val="9"/>
        <rFont val="Arial"/>
        <family val="2"/>
        <charset val="204"/>
      </rPr>
      <t>Подпрограмма  1</t>
    </r>
    <r>
      <rPr>
        <b/>
        <i/>
        <sz val="9"/>
        <rFont val="Arial"/>
        <family val="2"/>
        <charset val="204"/>
      </rPr>
      <t xml:space="preserve"> "Создание условий для эффективного функционирования системы органов местного самоуправления Спировского муниципального округа Тверской области"</t>
    </r>
  </si>
  <si>
    <r>
      <rPr>
        <b/>
        <sz val="9"/>
        <color rgb="FFFF0000"/>
        <rFont val="Arial"/>
        <family val="2"/>
        <charset val="204"/>
      </rPr>
      <t>1 Задача  подпрограммы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"Развитие кадрового потенциала администрации Спировского муниципального округа Тверской области"</t>
    </r>
  </si>
  <si>
    <r>
      <t>Административное 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1.001</t>
    </r>
    <r>
      <rPr>
        <sz val="9"/>
        <rFont val="Arial"/>
        <family val="2"/>
        <charset val="204"/>
      </rPr>
      <t xml:space="preserve">  "Своевременное замещение должностей муниципальной службы Спировского муниципального округа Тверской области"</t>
    </r>
  </si>
  <si>
    <t>Показатель 3 "Количество учебных мероприятий короткого цикла" ( в т.ч. в форме учебы аппарата администрации Спировского муниципального округа)</t>
  </si>
  <si>
    <t>Показатель  "Количество служащих, поощренных благодарностями, почетными грамотами  Администрации муниципального округа, Главы муниципального округа"</t>
  </si>
  <si>
    <r>
      <rPr>
        <b/>
        <sz val="9"/>
        <color rgb="FFFF0000"/>
        <rFont val="Arial"/>
        <family val="2"/>
        <charset val="204"/>
      </rPr>
      <t>2 Задача   подпрограммы</t>
    </r>
    <r>
      <rPr>
        <sz val="9"/>
        <rFont val="Arial"/>
        <family val="2"/>
        <charset val="204"/>
      </rPr>
      <t xml:space="preserve"> "Организационное обеспечение эффективного выполнения Администрацией Спировского муниципального округа Тверской области возложенных на нее функций"</t>
    </r>
  </si>
  <si>
    <t>Показатель 2   задачи "Доля жителей Спировского муниципального округа, информированных о мероприятиях,  проводимых Администрацией Спировского муниципального округа с участием Главы  Спировского муниципального округа"</t>
  </si>
  <si>
    <r>
      <t>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2.001</t>
    </r>
    <r>
      <rPr>
        <sz val="9"/>
        <rFont val="Arial"/>
        <family val="2"/>
        <charset val="204"/>
      </rPr>
      <t xml:space="preserve">  "Организационное обеспечение проведения мероприятий с участием Главы  муниципального округа  и  Администрации Спировского муниципального округа"</t>
    </r>
  </si>
  <si>
    <t>Показатель 1 "Количество мероприятий, проводимых Администрацией Спировского района с участием Главы  Спировского муниципального округа"</t>
  </si>
  <si>
    <r>
      <t>Мероприятие  2.002</t>
    </r>
    <r>
      <rPr>
        <sz val="9"/>
        <rFont val="Arial"/>
        <family val="2"/>
        <charset val="204"/>
      </rPr>
      <t xml:space="preserve"> "Бюджетные инвестиции в объекты муниципальной собственности Спировского муниципального округа"</t>
    </r>
  </si>
  <si>
    <t xml:space="preserve">Показатель 1 "Доля обновленной оргтехники администрации Спировского муниципального округа" </t>
  </si>
  <si>
    <r>
      <t xml:space="preserve">Административное мероприятие  2.003  </t>
    </r>
    <r>
      <rPr>
        <sz val="9"/>
        <rFont val="Arial"/>
        <family val="2"/>
        <charset val="204"/>
      </rPr>
      <t xml:space="preserve">"Ведение и наполнение официального сайта Спировского муниципального округа" </t>
    </r>
  </si>
  <si>
    <t>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t>
  </si>
  <si>
    <t>Глава Спировского муниципального округа</t>
  </si>
  <si>
    <r>
      <t>Показатель 1</t>
    </r>
    <r>
      <rPr>
        <sz val="9"/>
        <rFont val="Arial"/>
        <family val="2"/>
        <charset val="204"/>
      </rPr>
      <t xml:space="preserve">  "Уровень информированности граждан о деятельности Администрации Спировского муниципального округа"</t>
    </r>
  </si>
  <si>
    <t>Приложение к постановлению</t>
  </si>
  <si>
    <t>Администрации Спировского муниципального округа</t>
  </si>
  <si>
    <t>Расходы на погашение просроченной кредиторской задолженности</t>
  </si>
  <si>
    <t>от 14.03.2023 № 143-п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</si>
</sst>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10"/>
      <name val="Arial"/>
      <family val="2"/>
      <charset val="204"/>
    </font>
    <font>
      <sz val="8"/>
      <name val="Calibri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6"/>
      <color indexed="10"/>
      <name val="Arial"/>
      <family val="2"/>
      <charset val="204"/>
    </font>
    <font>
      <sz val="6"/>
      <color rgb="FFFF000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5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i/>
      <sz val="6"/>
      <color rgb="FFFF0000"/>
      <name val="Arial"/>
      <family val="2"/>
      <charset val="204"/>
    </font>
    <font>
      <b/>
      <i/>
      <sz val="8.5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0" fontId="11" fillId="2" borderId="1" xfId="0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/>
    <xf numFmtId="0" fontId="0" fillId="2" borderId="0" xfId="0" applyFont="1" applyFill="1" applyBorder="1"/>
    <xf numFmtId="164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37" fillId="2" borderId="0" xfId="0" applyFont="1" applyFill="1" applyBorder="1" applyAlignment="1"/>
    <xf numFmtId="0" fontId="36" fillId="2" borderId="0" xfId="0" applyFont="1" applyFill="1" applyBorder="1"/>
    <xf numFmtId="0" fontId="33" fillId="2" borderId="0" xfId="0" applyFont="1" applyFill="1" applyBorder="1"/>
    <xf numFmtId="0" fontId="33" fillId="2" borderId="0" xfId="0" applyFont="1" applyFill="1" applyBorder="1" applyAlignment="1">
      <alignment horizontal="center" vertical="center"/>
    </xf>
    <xf numFmtId="0" fontId="32" fillId="2" borderId="0" xfId="0" applyFont="1" applyFill="1" applyBorder="1"/>
    <xf numFmtId="0" fontId="38" fillId="2" borderId="0" xfId="0" applyFont="1" applyFill="1" applyBorder="1" applyAlignment="1"/>
    <xf numFmtId="0" fontId="31" fillId="2" borderId="0" xfId="0" applyFont="1" applyFill="1" applyBorder="1" applyAlignment="1"/>
    <xf numFmtId="0" fontId="39" fillId="2" borderId="0" xfId="0" applyFont="1" applyFill="1" applyBorder="1" applyAlignment="1"/>
    <xf numFmtId="0" fontId="36" fillId="0" borderId="0" xfId="0" applyFont="1" applyBorder="1"/>
    <xf numFmtId="0" fontId="37" fillId="2" borderId="0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29" fillId="2" borderId="0" xfId="0" applyFont="1" applyFill="1" applyBorder="1" applyAlignment="1"/>
    <xf numFmtId="0" fontId="36" fillId="2" borderId="0" xfId="0" applyFont="1" applyFill="1" applyBorder="1" applyAlignment="1">
      <alignment horizontal="left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justify" vertical="top" wrapText="1"/>
    </xf>
    <xf numFmtId="0" fontId="19" fillId="2" borderId="0" xfId="0" applyFont="1" applyFill="1" applyBorder="1"/>
    <xf numFmtId="0" fontId="0" fillId="3" borderId="0" xfId="0" applyFill="1" applyBorder="1"/>
    <xf numFmtId="0" fontId="0" fillId="0" borderId="0" xfId="0" applyBorder="1" applyAlignment="1">
      <alignment horizontal="center" vertical="center"/>
    </xf>
    <xf numFmtId="0" fontId="17" fillId="0" borderId="0" xfId="0" applyFont="1" applyBorder="1"/>
    <xf numFmtId="164" fontId="40" fillId="2" borderId="1" xfId="0" applyNumberFormat="1" applyFont="1" applyFill="1" applyBorder="1" applyAlignment="1">
      <alignment horizontal="center" vertical="center" textRotation="90" wrapText="1"/>
    </xf>
    <xf numFmtId="164" fontId="30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textRotation="90" wrapText="1"/>
    </xf>
    <xf numFmtId="0" fontId="40" fillId="2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vertical="top" wrapText="1"/>
    </xf>
    <xf numFmtId="164" fontId="30" fillId="5" borderId="1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 wrapText="1"/>
    </xf>
    <xf numFmtId="164" fontId="29" fillId="5" borderId="1" xfId="0" applyNumberFormat="1" applyFont="1" applyFill="1" applyBorder="1" applyAlignment="1">
      <alignment horizontal="center" vertical="center" textRotation="90" wrapText="1"/>
    </xf>
    <xf numFmtId="0" fontId="28" fillId="4" borderId="1" xfId="0" applyFont="1" applyFill="1" applyBorder="1" applyAlignment="1">
      <alignment vertical="top" wrapText="1"/>
    </xf>
    <xf numFmtId="0" fontId="41" fillId="4" borderId="1" xfId="0" applyFont="1" applyFill="1" applyBorder="1" applyAlignment="1">
      <alignment vertical="top" wrapText="1"/>
    </xf>
    <xf numFmtId="0" fontId="43" fillId="4" borderId="1" xfId="0" applyFont="1" applyFill="1" applyBorder="1" applyAlignment="1">
      <alignment horizontal="center" vertical="top" wrapText="1"/>
    </xf>
    <xf numFmtId="164" fontId="38" fillId="4" borderId="1" xfId="0" applyNumberFormat="1" applyFont="1" applyFill="1" applyBorder="1" applyAlignment="1">
      <alignment horizontal="center" vertical="center" textRotation="90" wrapText="1"/>
    </xf>
    <xf numFmtId="0" fontId="25" fillId="4" borderId="1" xfId="0" applyFont="1" applyFill="1" applyBorder="1" applyAlignment="1">
      <alignment horizontal="center" vertical="top" wrapText="1"/>
    </xf>
    <xf numFmtId="164" fontId="40" fillId="4" borderId="1" xfId="0" applyNumberFormat="1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/>
    <xf numFmtId="0" fontId="12" fillId="2" borderId="1" xfId="0" applyFont="1" applyFill="1" applyBorder="1" applyAlignment="1"/>
    <xf numFmtId="0" fontId="14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/>
    <xf numFmtId="164" fontId="41" fillId="4" borderId="1" xfId="0" applyNumberFormat="1" applyFont="1" applyFill="1" applyBorder="1" applyAlignment="1">
      <alignment horizontal="center" vertical="center" wrapText="1"/>
    </xf>
    <xf numFmtId="164" fontId="44" fillId="4" borderId="1" xfId="0" applyNumberFormat="1" applyFont="1" applyFill="1" applyBorder="1" applyAlignment="1">
      <alignment horizontal="center" vertical="center" wrapText="1"/>
    </xf>
    <xf numFmtId="164" fontId="40" fillId="2" borderId="1" xfId="0" applyNumberFormat="1" applyFont="1" applyFill="1" applyBorder="1" applyAlignment="1">
      <alignment horizont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164" fontId="23" fillId="2" borderId="1" xfId="0" applyNumberFormat="1" applyFont="1" applyFill="1" applyBorder="1" applyAlignment="1">
      <alignment horizontal="center" vertical="center"/>
    </xf>
    <xf numFmtId="164" fontId="23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7"/>
  <sheetViews>
    <sheetView tabSelected="1" topLeftCell="A3" zoomScale="130" zoomScaleNormal="130" zoomScalePageLayoutView="110" workbookViewId="0">
      <selection activeCell="AJ22" sqref="AJ22"/>
    </sheetView>
  </sheetViews>
  <sheetFormatPr defaultRowHeight="15" x14ac:dyDescent="0.25"/>
  <cols>
    <col min="1" max="1" width="2.5703125" style="52" customWidth="1"/>
    <col min="2" max="2" width="3" style="52" customWidth="1"/>
    <col min="3" max="3" width="2.85546875" style="56" customWidth="1"/>
    <col min="4" max="4" width="2.7109375" style="56" customWidth="1"/>
    <col min="5" max="5" width="2.85546875" style="56" customWidth="1"/>
    <col min="6" max="6" width="2.7109375" style="56" customWidth="1"/>
    <col min="7" max="7" width="2.85546875" style="56" customWidth="1"/>
    <col min="8" max="8" width="2.7109375" style="56" customWidth="1"/>
    <col min="9" max="9" width="2.7109375" style="52" customWidth="1"/>
    <col min="10" max="10" width="2.42578125" style="52" customWidth="1"/>
    <col min="11" max="12" width="3.140625" style="52" customWidth="1"/>
    <col min="13" max="13" width="2.5703125" style="52" customWidth="1"/>
    <col min="14" max="15" width="3.140625" style="52" customWidth="1"/>
    <col min="16" max="16" width="2.85546875" style="52" customWidth="1"/>
    <col min="17" max="17" width="2.5703125" style="57" customWidth="1"/>
    <col min="18" max="18" width="2.85546875" style="57" customWidth="1"/>
    <col min="19" max="19" width="3.140625" style="57" customWidth="1"/>
    <col min="20" max="20" width="2.42578125" style="57" customWidth="1"/>
    <col min="21" max="21" width="3.140625" style="57" customWidth="1"/>
    <col min="22" max="22" width="3.5703125" style="57" customWidth="1"/>
    <col min="23" max="24" width="3.140625" style="57" customWidth="1"/>
    <col min="25" max="25" width="3.28515625" style="52" customWidth="1"/>
    <col min="26" max="26" width="2.5703125" style="58" customWidth="1"/>
    <col min="27" max="27" width="3.140625" style="52" customWidth="1"/>
    <col min="28" max="28" width="47.42578125" style="52" customWidth="1"/>
    <col min="29" max="29" width="3.7109375" style="52" customWidth="1"/>
    <col min="30" max="31" width="8.42578125" style="52" customWidth="1"/>
    <col min="32" max="32" width="9" style="52" customWidth="1"/>
    <col min="33" max="33" width="8.85546875" style="52" customWidth="1"/>
    <col min="34" max="34" width="9" style="52" customWidth="1"/>
    <col min="35" max="35" width="9.140625" style="1" customWidth="1"/>
    <col min="36" max="36" width="7.85546875" style="1" customWidth="1"/>
    <col min="37" max="37" width="6.7109375" style="1" customWidth="1"/>
    <col min="38" max="78" width="9.140625" style="1"/>
    <col min="79" max="16384" width="9.140625" style="52"/>
  </cols>
  <sheetData>
    <row r="1" spans="1:78" x14ac:dyDescent="0.25">
      <c r="AD1" s="52" t="s">
        <v>77</v>
      </c>
    </row>
    <row r="2" spans="1:78" x14ac:dyDescent="0.25">
      <c r="AD2" s="52" t="s">
        <v>78</v>
      </c>
    </row>
    <row r="3" spans="1:78" x14ac:dyDescent="0.25">
      <c r="AD3" s="52" t="s">
        <v>80</v>
      </c>
    </row>
    <row r="4" spans="1:78" x14ac:dyDescent="0.25">
      <c r="C4" s="89"/>
      <c r="D4" s="89"/>
      <c r="E4" s="89"/>
      <c r="F4" s="89"/>
      <c r="G4" s="89"/>
      <c r="H4" s="89"/>
    </row>
    <row r="5" spans="1:78" ht="15.75" x14ac:dyDescent="0.25">
      <c r="A5" s="2"/>
      <c r="B5" s="2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48"/>
      <c r="S5" s="48"/>
      <c r="T5" s="48"/>
      <c r="U5" s="48"/>
      <c r="V5" s="48"/>
      <c r="W5" s="48"/>
      <c r="X5" s="48"/>
      <c r="Y5" s="47"/>
      <c r="Z5" s="49"/>
      <c r="AA5" s="47"/>
      <c r="AB5" s="47"/>
      <c r="AC5" s="47"/>
      <c r="AD5" s="50" t="s">
        <v>52</v>
      </c>
      <c r="AE5" s="50"/>
      <c r="AF5" s="50"/>
      <c r="AG5" s="50"/>
      <c r="AH5" s="50"/>
      <c r="AI5" s="51"/>
    </row>
    <row r="6" spans="1:78" ht="15.75" customHeight="1" x14ac:dyDescent="0.25">
      <c r="A6" s="2"/>
      <c r="B6" s="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48"/>
      <c r="S6" s="48"/>
      <c r="T6" s="48"/>
      <c r="U6" s="48"/>
      <c r="V6" s="48"/>
      <c r="W6" s="48"/>
      <c r="X6" s="48"/>
      <c r="Y6" s="47"/>
      <c r="Z6" s="49"/>
      <c r="AA6" s="47"/>
      <c r="AB6" s="47"/>
      <c r="AC6" s="47"/>
      <c r="AD6" s="95" t="s">
        <v>53</v>
      </c>
      <c r="AE6" s="95"/>
      <c r="AF6" s="95"/>
      <c r="AG6" s="95"/>
      <c r="AH6" s="95"/>
      <c r="AI6" s="95"/>
      <c r="AJ6" s="95"/>
      <c r="AK6" s="95"/>
    </row>
    <row r="7" spans="1:78" ht="36" customHeight="1" x14ac:dyDescent="0.25">
      <c r="A7" s="2"/>
      <c r="B7" s="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8"/>
      <c r="S7" s="48"/>
      <c r="T7" s="48"/>
      <c r="U7" s="48"/>
      <c r="V7" s="48"/>
      <c r="W7" s="48"/>
      <c r="X7" s="48"/>
      <c r="Y7" s="47"/>
      <c r="Z7" s="49"/>
      <c r="AA7" s="47"/>
      <c r="AB7" s="47"/>
      <c r="AC7" s="47"/>
      <c r="AD7" s="95"/>
      <c r="AE7" s="95"/>
      <c r="AF7" s="95"/>
      <c r="AG7" s="95"/>
      <c r="AH7" s="95"/>
      <c r="AI7" s="95"/>
      <c r="AJ7" s="95"/>
      <c r="AK7" s="95"/>
    </row>
    <row r="8" spans="1:78" s="1" customFormat="1" ht="18.75" x14ac:dyDescent="0.3">
      <c r="A8" s="2"/>
      <c r="B8" s="2"/>
      <c r="C8" s="102" t="s">
        <v>54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3"/>
      <c r="AJ8" s="3"/>
    </row>
    <row r="9" spans="1:78" s="1" customFormat="1" x14ac:dyDescent="0.25">
      <c r="A9" s="2"/>
      <c r="B9" s="2"/>
      <c r="C9" s="96" t="s">
        <v>55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23"/>
      <c r="AF9" s="23"/>
      <c r="AG9" s="23"/>
      <c r="AH9" s="23"/>
      <c r="AI9" s="24"/>
      <c r="AJ9" s="24"/>
      <c r="AK9" s="25"/>
      <c r="AL9" s="25"/>
    </row>
    <row r="10" spans="1:78" s="1" customFormat="1" ht="15.75" hidden="1" x14ac:dyDescent="0.25">
      <c r="A10" s="2"/>
      <c r="B10" s="2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12"/>
      <c r="AF10" s="12"/>
      <c r="AG10" s="12"/>
      <c r="AH10" s="12"/>
      <c r="AI10" s="4"/>
      <c r="AJ10" s="4"/>
    </row>
    <row r="11" spans="1:78" s="1" customFormat="1" ht="15.75" x14ac:dyDescent="0.25">
      <c r="A11" s="2"/>
      <c r="B11" s="2"/>
      <c r="C11" s="103" t="s">
        <v>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4"/>
      <c r="AJ11" s="4"/>
    </row>
    <row r="12" spans="1:78" s="32" customFormat="1" ht="12.75" x14ac:dyDescent="0.2">
      <c r="A12" s="30"/>
      <c r="B12" s="30"/>
      <c r="C12" s="105" t="s">
        <v>56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31"/>
      <c r="AJ12" s="31"/>
    </row>
    <row r="13" spans="1:78" s="32" customFormat="1" ht="12.75" x14ac:dyDescent="0.2">
      <c r="A13" s="30"/>
      <c r="B13" s="30"/>
      <c r="C13" s="100" t="s">
        <v>57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31"/>
      <c r="AJ13" s="31"/>
    </row>
    <row r="14" spans="1:78" s="39" customFormat="1" ht="12.75" x14ac:dyDescent="0.2">
      <c r="A14" s="30"/>
      <c r="B14" s="30"/>
      <c r="C14" s="30"/>
      <c r="D14" s="30"/>
      <c r="E14" s="30"/>
      <c r="F14" s="30"/>
      <c r="G14" s="30"/>
      <c r="H14" s="30"/>
      <c r="I14" s="33" t="s">
        <v>1</v>
      </c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3"/>
      <c r="Z14" s="33"/>
      <c r="AA14" s="35"/>
      <c r="AB14" s="36"/>
      <c r="AC14" s="36"/>
      <c r="AD14" s="36"/>
      <c r="AE14" s="36"/>
      <c r="AF14" s="37"/>
      <c r="AG14" s="37"/>
      <c r="AH14" s="37"/>
      <c r="AI14" s="38"/>
      <c r="AJ14" s="38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9" customFormat="1" ht="12.75" x14ac:dyDescent="0.2">
      <c r="A15" s="30"/>
      <c r="B15" s="30"/>
      <c r="C15" s="30"/>
      <c r="D15" s="30"/>
      <c r="E15" s="30"/>
      <c r="F15" s="30"/>
      <c r="G15" s="30"/>
      <c r="H15" s="30"/>
      <c r="I15" s="101" t="s">
        <v>58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40"/>
      <c r="AJ15" s="40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9" customFormat="1" ht="12.75" x14ac:dyDescent="0.2">
      <c r="A16" s="30"/>
      <c r="B16" s="30"/>
      <c r="C16" s="30"/>
      <c r="D16" s="30"/>
      <c r="E16" s="30"/>
      <c r="F16" s="30"/>
      <c r="G16" s="30"/>
      <c r="H16" s="30"/>
      <c r="I16" s="101" t="s">
        <v>59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40"/>
      <c r="AJ16" s="40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37" ht="15.75" hidden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53"/>
      <c r="R17" s="53"/>
      <c r="S17" s="53"/>
      <c r="T17" s="53"/>
      <c r="U17" s="53"/>
      <c r="V17" s="53"/>
      <c r="W17" s="53"/>
      <c r="X17" s="53"/>
      <c r="Y17" s="6"/>
      <c r="Z17" s="54"/>
      <c r="AA17" s="6"/>
      <c r="AB17" s="6"/>
      <c r="AC17" s="6"/>
      <c r="AD17" s="6"/>
      <c r="AE17" s="6"/>
      <c r="AF17" s="6"/>
      <c r="AG17" s="6"/>
      <c r="AH17" s="6"/>
      <c r="AI17" s="5"/>
      <c r="AJ17" s="5"/>
    </row>
    <row r="18" spans="1:37" s="11" customFormat="1" ht="15" customHeight="1" x14ac:dyDescent="0.25">
      <c r="A18" s="97" t="s">
        <v>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 t="s">
        <v>3</v>
      </c>
      <c r="S18" s="97"/>
      <c r="T18" s="97"/>
      <c r="U18" s="97"/>
      <c r="V18" s="97"/>
      <c r="W18" s="97"/>
      <c r="X18" s="97"/>
      <c r="Y18" s="97"/>
      <c r="Z18" s="97"/>
      <c r="AA18" s="97"/>
      <c r="AB18" s="104" t="s">
        <v>4</v>
      </c>
      <c r="AC18" s="98" t="s">
        <v>38</v>
      </c>
      <c r="AD18" s="104" t="s">
        <v>5</v>
      </c>
      <c r="AE18" s="104"/>
      <c r="AF18" s="104"/>
      <c r="AG18" s="104"/>
      <c r="AH18" s="104"/>
      <c r="AI18" s="104"/>
      <c r="AJ18" s="97" t="s">
        <v>6</v>
      </c>
      <c r="AK18" s="97"/>
    </row>
    <row r="19" spans="1:37" s="11" customFormat="1" ht="20.25" customHeight="1" x14ac:dyDescent="0.25">
      <c r="A19" s="97" t="s">
        <v>7</v>
      </c>
      <c r="B19" s="97"/>
      <c r="C19" s="97"/>
      <c r="D19" s="97" t="s">
        <v>8</v>
      </c>
      <c r="E19" s="97"/>
      <c r="F19" s="97" t="s">
        <v>9</v>
      </c>
      <c r="G19" s="97"/>
      <c r="H19" s="97" t="s">
        <v>10</v>
      </c>
      <c r="I19" s="97"/>
      <c r="J19" s="97"/>
      <c r="K19" s="97"/>
      <c r="L19" s="97"/>
      <c r="M19" s="97"/>
      <c r="N19" s="97"/>
      <c r="O19" s="97"/>
      <c r="P19" s="97"/>
      <c r="Q19" s="97"/>
      <c r="R19" s="98" t="s">
        <v>31</v>
      </c>
      <c r="S19" s="98"/>
      <c r="T19" s="99" t="s">
        <v>42</v>
      </c>
      <c r="U19" s="99" t="s">
        <v>43</v>
      </c>
      <c r="V19" s="99" t="s">
        <v>44</v>
      </c>
      <c r="W19" s="97" t="s">
        <v>45</v>
      </c>
      <c r="X19" s="97"/>
      <c r="Y19" s="97"/>
      <c r="Z19" s="97" t="s">
        <v>32</v>
      </c>
      <c r="AA19" s="97"/>
      <c r="AB19" s="104"/>
      <c r="AC19" s="98"/>
      <c r="AD19" s="104"/>
      <c r="AE19" s="104"/>
      <c r="AF19" s="104"/>
      <c r="AG19" s="104"/>
      <c r="AH19" s="104"/>
      <c r="AI19" s="104"/>
      <c r="AJ19" s="97"/>
      <c r="AK19" s="97"/>
    </row>
    <row r="20" spans="1:37" s="11" customFormat="1" ht="45.75" customHeight="1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98"/>
      <c r="T20" s="99"/>
      <c r="U20" s="99"/>
      <c r="V20" s="99"/>
      <c r="W20" s="97"/>
      <c r="X20" s="97"/>
      <c r="Y20" s="97"/>
      <c r="Z20" s="97"/>
      <c r="AA20" s="97"/>
      <c r="AB20" s="104"/>
      <c r="AC20" s="98"/>
      <c r="AD20" s="91">
        <v>2022</v>
      </c>
      <c r="AE20" s="91">
        <v>2023</v>
      </c>
      <c r="AF20" s="91">
        <v>2024</v>
      </c>
      <c r="AG20" s="44">
        <v>2025</v>
      </c>
      <c r="AH20" s="44">
        <v>2026</v>
      </c>
      <c r="AI20" s="44">
        <v>2027</v>
      </c>
      <c r="AJ20" s="42" t="s">
        <v>11</v>
      </c>
      <c r="AK20" s="42" t="s">
        <v>37</v>
      </c>
    </row>
    <row r="21" spans="1:37" s="55" customFormat="1" ht="11.25" x14ac:dyDescent="0.2">
      <c r="A21" s="29">
        <v>1</v>
      </c>
      <c r="B21" s="29">
        <v>2</v>
      </c>
      <c r="C21" s="29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29">
        <v>11</v>
      </c>
      <c r="L21" s="29">
        <v>12</v>
      </c>
      <c r="M21" s="29">
        <v>13</v>
      </c>
      <c r="N21" s="29">
        <v>14</v>
      </c>
      <c r="O21" s="29">
        <v>15</v>
      </c>
      <c r="P21" s="29">
        <v>16</v>
      </c>
      <c r="Q21" s="29">
        <v>17</v>
      </c>
      <c r="R21" s="29">
        <v>18</v>
      </c>
      <c r="S21" s="29">
        <v>19</v>
      </c>
      <c r="T21" s="29">
        <v>20</v>
      </c>
      <c r="U21" s="29">
        <v>21</v>
      </c>
      <c r="V21" s="29">
        <v>22</v>
      </c>
      <c r="W21" s="29">
        <v>23</v>
      </c>
      <c r="X21" s="29">
        <v>24</v>
      </c>
      <c r="Y21" s="29">
        <v>25</v>
      </c>
      <c r="Z21" s="29">
        <v>26</v>
      </c>
      <c r="AA21" s="29">
        <v>27</v>
      </c>
      <c r="AB21" s="42">
        <v>28</v>
      </c>
      <c r="AC21" s="41">
        <v>29</v>
      </c>
      <c r="AD21" s="42">
        <v>30</v>
      </c>
      <c r="AE21" s="42">
        <v>31</v>
      </c>
      <c r="AF21" s="42">
        <v>32</v>
      </c>
      <c r="AG21" s="42">
        <v>33</v>
      </c>
      <c r="AH21" s="42">
        <v>34</v>
      </c>
      <c r="AI21" s="42">
        <v>35</v>
      </c>
      <c r="AJ21" s="42">
        <v>36</v>
      </c>
      <c r="AK21" s="42">
        <v>37</v>
      </c>
    </row>
    <row r="22" spans="1:37" s="11" customFormat="1" ht="64.5" customHeigh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>
        <v>1</v>
      </c>
      <c r="S22" s="42">
        <v>1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73" t="s">
        <v>12</v>
      </c>
      <c r="AC22" s="74" t="s">
        <v>40</v>
      </c>
      <c r="AD22" s="72">
        <f>AD23</f>
        <v>32074.072</v>
      </c>
      <c r="AE22" s="72">
        <f t="shared" ref="AE22:AI22" si="0">AE23</f>
        <v>38909.920000000006</v>
      </c>
      <c r="AF22" s="72">
        <f t="shared" si="0"/>
        <v>38409.534</v>
      </c>
      <c r="AG22" s="72">
        <f t="shared" si="0"/>
        <v>35409.534</v>
      </c>
      <c r="AH22" s="72">
        <f t="shared" si="0"/>
        <v>30924.196000000004</v>
      </c>
      <c r="AI22" s="72">
        <f t="shared" si="0"/>
        <v>30924.196000000004</v>
      </c>
      <c r="AJ22" s="72">
        <f>SUM(AD22:AI22)</f>
        <v>206651.45199999999</v>
      </c>
      <c r="AK22" s="42">
        <v>2027</v>
      </c>
    </row>
    <row r="23" spans="1:37" s="11" customFormat="1" ht="64.5" customHeight="1" x14ac:dyDescent="0.25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8"/>
      <c r="Q23" s="8"/>
      <c r="R23" s="42">
        <v>1</v>
      </c>
      <c r="S23" s="42">
        <v>1</v>
      </c>
      <c r="T23" s="42">
        <v>0</v>
      </c>
      <c r="U23" s="42">
        <v>1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5" t="s">
        <v>60</v>
      </c>
      <c r="AC23" s="21" t="s">
        <v>39</v>
      </c>
      <c r="AD23" s="59">
        <f t="shared" ref="AD23:AI23" si="1">AD26+AD51</f>
        <v>32074.072</v>
      </c>
      <c r="AE23" s="59">
        <f t="shared" si="1"/>
        <v>38909.920000000006</v>
      </c>
      <c r="AF23" s="59">
        <f t="shared" si="1"/>
        <v>38409.534</v>
      </c>
      <c r="AG23" s="59">
        <f t="shared" si="1"/>
        <v>35409.534</v>
      </c>
      <c r="AH23" s="59">
        <f t="shared" si="1"/>
        <v>30924.196000000004</v>
      </c>
      <c r="AI23" s="59">
        <f t="shared" si="1"/>
        <v>30924.196000000004</v>
      </c>
      <c r="AJ23" s="59">
        <f>SUM(AD23:AI23)</f>
        <v>206651.45199999999</v>
      </c>
      <c r="AK23" s="42">
        <v>2027</v>
      </c>
    </row>
    <row r="24" spans="1:37" s="11" customFormat="1" ht="36.75" customHeight="1" x14ac:dyDescent="0.25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8"/>
      <c r="R24" s="42">
        <v>1</v>
      </c>
      <c r="S24" s="42">
        <v>1</v>
      </c>
      <c r="T24" s="42">
        <v>0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1</v>
      </c>
      <c r="AB24" s="15" t="s">
        <v>76</v>
      </c>
      <c r="AC24" s="14" t="s">
        <v>14</v>
      </c>
      <c r="AD24" s="43">
        <v>60</v>
      </c>
      <c r="AE24" s="43">
        <v>65</v>
      </c>
      <c r="AF24" s="43">
        <v>70</v>
      </c>
      <c r="AG24" s="43">
        <v>80</v>
      </c>
      <c r="AH24" s="43">
        <v>85</v>
      </c>
      <c r="AI24" s="43">
        <v>90</v>
      </c>
      <c r="AJ24" s="43">
        <v>90</v>
      </c>
      <c r="AK24" s="88">
        <v>2027</v>
      </c>
    </row>
    <row r="25" spans="1:37" s="11" customFormat="1" ht="49.5" customHeight="1" x14ac:dyDescent="0.25">
      <c r="A25" s="7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5">
        <v>1</v>
      </c>
      <c r="S25" s="85">
        <v>1</v>
      </c>
      <c r="T25" s="85">
        <v>0</v>
      </c>
      <c r="U25" s="85">
        <v>1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2</v>
      </c>
      <c r="AB25" s="15" t="s">
        <v>61</v>
      </c>
      <c r="AC25" s="14" t="s">
        <v>14</v>
      </c>
      <c r="AD25" s="43">
        <v>85</v>
      </c>
      <c r="AE25" s="43">
        <v>86</v>
      </c>
      <c r="AF25" s="43">
        <v>87</v>
      </c>
      <c r="AG25" s="43">
        <v>88</v>
      </c>
      <c r="AH25" s="43">
        <v>90</v>
      </c>
      <c r="AI25" s="43">
        <v>95</v>
      </c>
      <c r="AJ25" s="43">
        <v>95</v>
      </c>
      <c r="AK25" s="88">
        <v>2027</v>
      </c>
    </row>
    <row r="26" spans="1:37" s="11" customFormat="1" ht="56.25" customHeight="1" x14ac:dyDescent="0.25">
      <c r="A26" s="7"/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8"/>
      <c r="R26" s="42">
        <v>1</v>
      </c>
      <c r="S26" s="42">
        <v>1</v>
      </c>
      <c r="T26" s="42">
        <v>1</v>
      </c>
      <c r="U26" s="42">
        <v>1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68" t="s">
        <v>62</v>
      </c>
      <c r="AC26" s="69" t="s">
        <v>13</v>
      </c>
      <c r="AD26" s="83">
        <f t="shared" ref="AD26:AI26" si="2">AD27+AD40</f>
        <v>521.03800000000001</v>
      </c>
      <c r="AE26" s="83">
        <f t="shared" si="2"/>
        <v>4260</v>
      </c>
      <c r="AF26" s="82">
        <f t="shared" si="2"/>
        <v>4420</v>
      </c>
      <c r="AG26" s="82">
        <f t="shared" si="2"/>
        <v>1420</v>
      </c>
      <c r="AH26" s="82">
        <f t="shared" si="2"/>
        <v>1050</v>
      </c>
      <c r="AI26" s="82">
        <f t="shared" si="2"/>
        <v>1050</v>
      </c>
      <c r="AJ26" s="70">
        <f>SUM(AD26:AI26)</f>
        <v>12721.038</v>
      </c>
      <c r="AK26" s="88">
        <v>2027</v>
      </c>
    </row>
    <row r="27" spans="1:37" s="11" customFormat="1" ht="49.5" customHeight="1" x14ac:dyDescent="0.25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8"/>
      <c r="P27" s="8"/>
      <c r="Q27" s="8"/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6" t="s">
        <v>63</v>
      </c>
      <c r="AC27" s="20" t="s">
        <v>13</v>
      </c>
      <c r="AD27" s="65">
        <f>AD34</f>
        <v>9</v>
      </c>
      <c r="AE27" s="65">
        <f t="shared" ref="AE27:AI27" si="3">AE34</f>
        <v>170</v>
      </c>
      <c r="AF27" s="65">
        <f t="shared" si="3"/>
        <v>170</v>
      </c>
      <c r="AG27" s="65">
        <f t="shared" si="3"/>
        <v>170</v>
      </c>
      <c r="AH27" s="65">
        <f t="shared" si="3"/>
        <v>50</v>
      </c>
      <c r="AI27" s="65">
        <f t="shared" si="3"/>
        <v>50</v>
      </c>
      <c r="AJ27" s="66">
        <f>SUM(AD27:AI27)</f>
        <v>619</v>
      </c>
      <c r="AK27" s="88">
        <v>2027</v>
      </c>
    </row>
    <row r="28" spans="1:37" s="11" customFormat="1" ht="16.5" customHeight="1" x14ac:dyDescent="0.25">
      <c r="A28" s="7"/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  <c r="Q28" s="8"/>
      <c r="R28" s="85">
        <v>1</v>
      </c>
      <c r="S28" s="85">
        <v>1</v>
      </c>
      <c r="T28" s="85">
        <v>1</v>
      </c>
      <c r="U28" s="85">
        <v>1</v>
      </c>
      <c r="V28" s="85">
        <v>1</v>
      </c>
      <c r="W28" s="85">
        <v>0</v>
      </c>
      <c r="X28" s="85">
        <v>0</v>
      </c>
      <c r="Y28" s="85">
        <v>0</v>
      </c>
      <c r="Z28" s="85">
        <v>0</v>
      </c>
      <c r="AA28" s="85">
        <v>1</v>
      </c>
      <c r="AB28" s="16" t="s">
        <v>15</v>
      </c>
      <c r="AC28" s="22" t="s">
        <v>16</v>
      </c>
      <c r="AD28" s="43">
        <v>51</v>
      </c>
      <c r="AE28" s="43">
        <v>51</v>
      </c>
      <c r="AF28" s="43">
        <v>51</v>
      </c>
      <c r="AG28" s="43">
        <v>51</v>
      </c>
      <c r="AH28" s="43">
        <v>51</v>
      </c>
      <c r="AI28" s="43">
        <v>51</v>
      </c>
      <c r="AJ28" s="43">
        <v>51</v>
      </c>
      <c r="AK28" s="88">
        <v>2027</v>
      </c>
    </row>
    <row r="29" spans="1:37" s="11" customFormat="1" ht="37.5" customHeight="1" x14ac:dyDescent="0.25">
      <c r="A29" s="7"/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8"/>
      <c r="R29" s="85">
        <v>1</v>
      </c>
      <c r="S29" s="85">
        <v>1</v>
      </c>
      <c r="T29" s="85">
        <v>1</v>
      </c>
      <c r="U29" s="85">
        <v>1</v>
      </c>
      <c r="V29" s="85">
        <v>1</v>
      </c>
      <c r="W29" s="85">
        <v>0</v>
      </c>
      <c r="X29" s="85">
        <v>0</v>
      </c>
      <c r="Y29" s="85">
        <v>0</v>
      </c>
      <c r="Z29" s="85">
        <v>0</v>
      </c>
      <c r="AA29" s="85">
        <v>2</v>
      </c>
      <c r="AB29" s="16" t="s">
        <v>17</v>
      </c>
      <c r="AC29" s="22" t="s">
        <v>14</v>
      </c>
      <c r="AD29" s="43">
        <v>7</v>
      </c>
      <c r="AE29" s="43">
        <v>7</v>
      </c>
      <c r="AF29" s="43">
        <v>2</v>
      </c>
      <c r="AG29" s="43">
        <v>7</v>
      </c>
      <c r="AH29" s="43">
        <v>9</v>
      </c>
      <c r="AI29" s="43">
        <v>16</v>
      </c>
      <c r="AJ29" s="45">
        <v>31</v>
      </c>
      <c r="AK29" s="88">
        <v>2027</v>
      </c>
    </row>
    <row r="30" spans="1:37" s="11" customFormat="1" ht="48.75" customHeight="1" x14ac:dyDescent="0.25">
      <c r="A30" s="7"/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8"/>
      <c r="R30" s="42">
        <v>1</v>
      </c>
      <c r="S30" s="42">
        <v>1</v>
      </c>
      <c r="T30" s="42">
        <v>1</v>
      </c>
      <c r="U30" s="42">
        <v>1</v>
      </c>
      <c r="V30" s="42">
        <v>1</v>
      </c>
      <c r="W30" s="42">
        <v>0</v>
      </c>
      <c r="X30" s="42">
        <v>0</v>
      </c>
      <c r="Y30" s="42">
        <v>1</v>
      </c>
      <c r="Z30" s="42">
        <v>0</v>
      </c>
      <c r="AA30" s="42">
        <v>0</v>
      </c>
      <c r="AB30" s="15" t="s">
        <v>64</v>
      </c>
      <c r="AC30" s="22" t="s">
        <v>18</v>
      </c>
      <c r="AD30" s="43" t="s">
        <v>19</v>
      </c>
      <c r="AE30" s="43" t="s">
        <v>19</v>
      </c>
      <c r="AF30" s="43" t="s">
        <v>19</v>
      </c>
      <c r="AG30" s="43" t="s">
        <v>19</v>
      </c>
      <c r="AH30" s="43" t="s">
        <v>19</v>
      </c>
      <c r="AI30" s="43" t="s">
        <v>19</v>
      </c>
      <c r="AJ30" s="43" t="s">
        <v>19</v>
      </c>
      <c r="AK30" s="42">
        <v>2022</v>
      </c>
    </row>
    <row r="31" spans="1:37" s="11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8"/>
      <c r="Q31" s="8"/>
      <c r="R31" s="85">
        <v>1</v>
      </c>
      <c r="S31" s="85">
        <v>1</v>
      </c>
      <c r="T31" s="85">
        <v>1</v>
      </c>
      <c r="U31" s="85">
        <v>1</v>
      </c>
      <c r="V31" s="85">
        <v>1</v>
      </c>
      <c r="W31" s="85">
        <v>0</v>
      </c>
      <c r="X31" s="85">
        <v>0</v>
      </c>
      <c r="Y31" s="85">
        <v>1</v>
      </c>
      <c r="Z31" s="85">
        <v>0</v>
      </c>
      <c r="AA31" s="85">
        <v>1</v>
      </c>
      <c r="AB31" s="16" t="s">
        <v>20</v>
      </c>
      <c r="AC31" s="22" t="s">
        <v>14</v>
      </c>
      <c r="AD31" s="45">
        <v>100</v>
      </c>
      <c r="AE31" s="45">
        <v>100</v>
      </c>
      <c r="AF31" s="45">
        <v>100</v>
      </c>
      <c r="AG31" s="45">
        <v>100</v>
      </c>
      <c r="AH31" s="45">
        <v>100</v>
      </c>
      <c r="AI31" s="45">
        <v>100</v>
      </c>
      <c r="AJ31" s="45">
        <v>100</v>
      </c>
      <c r="AK31" s="42">
        <v>2022</v>
      </c>
    </row>
    <row r="32" spans="1:37" s="11" customFormat="1" ht="34.5" customHeight="1" x14ac:dyDescent="0.25">
      <c r="A32" s="7"/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8"/>
      <c r="R32" s="42">
        <v>1</v>
      </c>
      <c r="S32" s="42">
        <v>1</v>
      </c>
      <c r="T32" s="42">
        <v>1</v>
      </c>
      <c r="U32" s="42">
        <v>1</v>
      </c>
      <c r="V32" s="42">
        <v>1</v>
      </c>
      <c r="W32" s="42">
        <v>0</v>
      </c>
      <c r="X32" s="42">
        <v>0</v>
      </c>
      <c r="Y32" s="42">
        <v>2</v>
      </c>
      <c r="Z32" s="42">
        <v>0</v>
      </c>
      <c r="AA32" s="42">
        <v>0</v>
      </c>
      <c r="AB32" s="15" t="s">
        <v>33</v>
      </c>
      <c r="AC32" s="22" t="s">
        <v>18</v>
      </c>
      <c r="AD32" s="43" t="s">
        <v>19</v>
      </c>
      <c r="AE32" s="43" t="s">
        <v>19</v>
      </c>
      <c r="AF32" s="43" t="s">
        <v>19</v>
      </c>
      <c r="AG32" s="43" t="s">
        <v>19</v>
      </c>
      <c r="AH32" s="43" t="s">
        <v>19</v>
      </c>
      <c r="AI32" s="43" t="s">
        <v>19</v>
      </c>
      <c r="AJ32" s="43" t="s">
        <v>19</v>
      </c>
      <c r="AK32" s="42">
        <v>2022</v>
      </c>
    </row>
    <row r="33" spans="1:37" s="11" customFormat="1" ht="46.5" customHeight="1" x14ac:dyDescent="0.25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8"/>
      <c r="R33" s="85">
        <v>1</v>
      </c>
      <c r="S33" s="85">
        <v>1</v>
      </c>
      <c r="T33" s="85">
        <v>1</v>
      </c>
      <c r="U33" s="85">
        <v>1</v>
      </c>
      <c r="V33" s="85">
        <v>1</v>
      </c>
      <c r="W33" s="85">
        <v>0</v>
      </c>
      <c r="X33" s="85">
        <v>0</v>
      </c>
      <c r="Y33" s="85">
        <v>2</v>
      </c>
      <c r="Z33" s="85">
        <v>0</v>
      </c>
      <c r="AA33" s="85">
        <v>1</v>
      </c>
      <c r="AB33" s="16" t="s">
        <v>48</v>
      </c>
      <c r="AC33" s="14" t="s">
        <v>14</v>
      </c>
      <c r="AD33" s="43">
        <v>100</v>
      </c>
      <c r="AE33" s="43">
        <v>100</v>
      </c>
      <c r="AF33" s="43">
        <v>100</v>
      </c>
      <c r="AG33" s="43">
        <v>100</v>
      </c>
      <c r="AH33" s="43">
        <v>100</v>
      </c>
      <c r="AI33" s="43">
        <v>100</v>
      </c>
      <c r="AJ33" s="43">
        <v>100</v>
      </c>
      <c r="AK33" s="42">
        <v>2022</v>
      </c>
    </row>
    <row r="34" spans="1:37" s="11" customFormat="1" ht="26.25" customHeight="1" x14ac:dyDescent="0.25">
      <c r="A34" s="86">
        <v>0</v>
      </c>
      <c r="B34" s="86">
        <v>0</v>
      </c>
      <c r="C34" s="86">
        <v>1</v>
      </c>
      <c r="D34" s="86">
        <v>0</v>
      </c>
      <c r="E34" s="86">
        <v>1</v>
      </c>
      <c r="F34" s="86">
        <v>0</v>
      </c>
      <c r="G34" s="86">
        <v>4</v>
      </c>
      <c r="H34" s="86">
        <v>1</v>
      </c>
      <c r="I34" s="86">
        <v>1</v>
      </c>
      <c r="J34" s="86">
        <v>1</v>
      </c>
      <c r="K34" s="86">
        <v>0</v>
      </c>
      <c r="L34" s="86">
        <v>1</v>
      </c>
      <c r="M34" s="86">
        <v>2</v>
      </c>
      <c r="N34" s="86">
        <v>0</v>
      </c>
      <c r="O34" s="86">
        <v>0</v>
      </c>
      <c r="P34" s="86">
        <v>3</v>
      </c>
      <c r="Q34" s="86" t="s">
        <v>50</v>
      </c>
      <c r="R34" s="42">
        <v>1</v>
      </c>
      <c r="S34" s="42">
        <v>1</v>
      </c>
      <c r="T34" s="42">
        <v>1</v>
      </c>
      <c r="U34" s="42">
        <v>1</v>
      </c>
      <c r="V34" s="42">
        <v>1</v>
      </c>
      <c r="W34" s="42">
        <v>0</v>
      </c>
      <c r="X34" s="42">
        <v>0</v>
      </c>
      <c r="Y34" s="42">
        <v>3</v>
      </c>
      <c r="Z34" s="42">
        <v>0</v>
      </c>
      <c r="AA34" s="42">
        <v>0</v>
      </c>
      <c r="AB34" s="46" t="s">
        <v>34</v>
      </c>
      <c r="AC34" s="13" t="s">
        <v>41</v>
      </c>
      <c r="AD34" s="26">
        <v>9</v>
      </c>
      <c r="AE34" s="26">
        <v>170</v>
      </c>
      <c r="AF34" s="26">
        <v>170</v>
      </c>
      <c r="AG34" s="26">
        <v>170</v>
      </c>
      <c r="AH34" s="26">
        <v>50</v>
      </c>
      <c r="AI34" s="26">
        <v>50</v>
      </c>
      <c r="AJ34" s="26">
        <f>SUM(AD34:AI34)</f>
        <v>619</v>
      </c>
      <c r="AK34" s="18">
        <v>2027</v>
      </c>
    </row>
    <row r="35" spans="1:37" s="11" customFormat="1" ht="35.25" customHeight="1" x14ac:dyDescent="0.25">
      <c r="A35" s="9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42">
        <v>1</v>
      </c>
      <c r="S35" s="42">
        <v>1</v>
      </c>
      <c r="T35" s="42">
        <v>1</v>
      </c>
      <c r="U35" s="42">
        <v>1</v>
      </c>
      <c r="V35" s="42">
        <v>1</v>
      </c>
      <c r="W35" s="42">
        <v>0</v>
      </c>
      <c r="X35" s="42">
        <v>0</v>
      </c>
      <c r="Y35" s="42">
        <v>3</v>
      </c>
      <c r="Z35" s="42">
        <v>0</v>
      </c>
      <c r="AA35" s="42">
        <v>1</v>
      </c>
      <c r="AB35" s="16" t="s">
        <v>21</v>
      </c>
      <c r="AC35" s="22" t="s">
        <v>22</v>
      </c>
      <c r="AD35" s="27">
        <v>5</v>
      </c>
      <c r="AE35" s="27">
        <v>5</v>
      </c>
      <c r="AF35" s="27">
        <v>6</v>
      </c>
      <c r="AG35" s="27">
        <v>6</v>
      </c>
      <c r="AH35" s="27">
        <v>6</v>
      </c>
      <c r="AI35" s="27">
        <v>6</v>
      </c>
      <c r="AJ35" s="27">
        <f>SUM(AD35:AI35)</f>
        <v>34</v>
      </c>
      <c r="AK35" s="18">
        <v>2027</v>
      </c>
    </row>
    <row r="36" spans="1:37" s="11" customFormat="1" ht="22.5" customHeight="1" x14ac:dyDescent="0.25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85">
        <v>1</v>
      </c>
      <c r="S36" s="85">
        <v>1</v>
      </c>
      <c r="T36" s="85">
        <v>1</v>
      </c>
      <c r="U36" s="85">
        <v>1</v>
      </c>
      <c r="V36" s="85">
        <v>1</v>
      </c>
      <c r="W36" s="85">
        <v>0</v>
      </c>
      <c r="X36" s="85">
        <v>0</v>
      </c>
      <c r="Y36" s="85">
        <v>3</v>
      </c>
      <c r="Z36" s="85">
        <v>0</v>
      </c>
      <c r="AA36" s="85">
        <v>2</v>
      </c>
      <c r="AB36" s="17" t="s">
        <v>35</v>
      </c>
      <c r="AC36" s="22" t="s">
        <v>22</v>
      </c>
      <c r="AD36" s="27">
        <v>3</v>
      </c>
      <c r="AE36" s="27">
        <v>3</v>
      </c>
      <c r="AF36" s="27">
        <v>2</v>
      </c>
      <c r="AG36" s="27">
        <v>10</v>
      </c>
      <c r="AH36" s="27">
        <v>10</v>
      </c>
      <c r="AI36" s="27">
        <v>10</v>
      </c>
      <c r="AJ36" s="27">
        <f>SUM(AD36:AI36)</f>
        <v>38</v>
      </c>
      <c r="AK36" s="18">
        <v>2027</v>
      </c>
    </row>
    <row r="37" spans="1:37" s="11" customFormat="1" ht="36" customHeight="1" x14ac:dyDescent="0.25">
      <c r="A37" s="9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85">
        <v>1</v>
      </c>
      <c r="S37" s="85">
        <v>1</v>
      </c>
      <c r="T37" s="85">
        <v>1</v>
      </c>
      <c r="U37" s="85">
        <v>1</v>
      </c>
      <c r="V37" s="85">
        <v>1</v>
      </c>
      <c r="W37" s="85">
        <v>0</v>
      </c>
      <c r="X37" s="85">
        <v>0</v>
      </c>
      <c r="Y37" s="85">
        <v>3</v>
      </c>
      <c r="Z37" s="85">
        <v>0</v>
      </c>
      <c r="AA37" s="85">
        <v>3</v>
      </c>
      <c r="AB37" s="16" t="s">
        <v>65</v>
      </c>
      <c r="AC37" s="22" t="s">
        <v>23</v>
      </c>
      <c r="AD37" s="43">
        <v>4</v>
      </c>
      <c r="AE37" s="43">
        <v>4</v>
      </c>
      <c r="AF37" s="43">
        <v>4</v>
      </c>
      <c r="AG37" s="43">
        <v>4</v>
      </c>
      <c r="AH37" s="43">
        <v>4</v>
      </c>
      <c r="AI37" s="43">
        <v>4</v>
      </c>
      <c r="AJ37" s="27">
        <f>SUM(AD37:AI37)</f>
        <v>24</v>
      </c>
      <c r="AK37" s="42">
        <v>2027</v>
      </c>
    </row>
    <row r="38" spans="1:37" s="11" customFormat="1" ht="23.25" customHeight="1" x14ac:dyDescent="0.25">
      <c r="A38" s="9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42">
        <v>1</v>
      </c>
      <c r="S38" s="42">
        <v>1</v>
      </c>
      <c r="T38" s="42">
        <v>1</v>
      </c>
      <c r="U38" s="42">
        <v>1</v>
      </c>
      <c r="V38" s="42">
        <v>1</v>
      </c>
      <c r="W38" s="42">
        <v>0</v>
      </c>
      <c r="X38" s="42">
        <v>0</v>
      </c>
      <c r="Y38" s="42">
        <v>4</v>
      </c>
      <c r="Z38" s="42">
        <v>0</v>
      </c>
      <c r="AA38" s="42">
        <v>0</v>
      </c>
      <c r="AB38" s="15" t="s">
        <v>36</v>
      </c>
      <c r="AC38" s="20"/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  <c r="AK38" s="18">
        <v>2022</v>
      </c>
    </row>
    <row r="39" spans="1:37" s="11" customFormat="1" ht="36.75" customHeight="1" x14ac:dyDescent="0.25">
      <c r="A39" s="9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85">
        <v>1</v>
      </c>
      <c r="S39" s="85">
        <v>1</v>
      </c>
      <c r="T39" s="85">
        <v>1</v>
      </c>
      <c r="U39" s="85">
        <v>1</v>
      </c>
      <c r="V39" s="85">
        <v>1</v>
      </c>
      <c r="W39" s="85">
        <v>0</v>
      </c>
      <c r="X39" s="85">
        <v>0</v>
      </c>
      <c r="Y39" s="85">
        <v>4</v>
      </c>
      <c r="Z39" s="85">
        <v>0</v>
      </c>
      <c r="AA39" s="85">
        <v>1</v>
      </c>
      <c r="AB39" s="16" t="s">
        <v>66</v>
      </c>
      <c r="AC39" s="22" t="s">
        <v>22</v>
      </c>
      <c r="AD39" s="27">
        <v>3</v>
      </c>
      <c r="AE39" s="27">
        <v>3</v>
      </c>
      <c r="AF39" s="27">
        <v>3</v>
      </c>
      <c r="AG39" s="27">
        <v>3</v>
      </c>
      <c r="AH39" s="27">
        <v>3</v>
      </c>
      <c r="AI39" s="27">
        <v>3</v>
      </c>
      <c r="AJ39" s="27">
        <f>SUM(AD39:AI39)</f>
        <v>18</v>
      </c>
      <c r="AK39" s="18">
        <v>2027</v>
      </c>
    </row>
    <row r="40" spans="1:37" s="11" customFormat="1" ht="48" customHeight="1" x14ac:dyDescent="0.25">
      <c r="A40" s="9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42">
        <v>1</v>
      </c>
      <c r="S40" s="42">
        <v>1</v>
      </c>
      <c r="T40" s="42">
        <v>1</v>
      </c>
      <c r="U40" s="42">
        <v>1</v>
      </c>
      <c r="V40" s="42">
        <v>2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63" t="s">
        <v>67</v>
      </c>
      <c r="AC40" s="20" t="s">
        <v>13</v>
      </c>
      <c r="AD40" s="64">
        <f t="shared" ref="AD40:AI40" si="4">AD43+AD46</f>
        <v>512.03800000000001</v>
      </c>
      <c r="AE40" s="64">
        <f t="shared" si="4"/>
        <v>4090</v>
      </c>
      <c r="AF40" s="64">
        <f t="shared" si="4"/>
        <v>4250</v>
      </c>
      <c r="AG40" s="64">
        <f t="shared" si="4"/>
        <v>1250</v>
      </c>
      <c r="AH40" s="64">
        <f t="shared" si="4"/>
        <v>1000</v>
      </c>
      <c r="AI40" s="64">
        <f t="shared" si="4"/>
        <v>1000</v>
      </c>
      <c r="AJ40" s="107">
        <f>SUM(AD40:AI40)</f>
        <v>12102.038</v>
      </c>
      <c r="AK40" s="19">
        <v>2027</v>
      </c>
    </row>
    <row r="41" spans="1:37" s="11" customFormat="1" ht="38.25" customHeight="1" x14ac:dyDescent="0.25">
      <c r="A41" s="9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85">
        <v>1</v>
      </c>
      <c r="S41" s="85">
        <v>1</v>
      </c>
      <c r="T41" s="85">
        <v>1</v>
      </c>
      <c r="U41" s="85">
        <v>1</v>
      </c>
      <c r="V41" s="85">
        <v>2</v>
      </c>
      <c r="W41" s="85">
        <v>0</v>
      </c>
      <c r="X41" s="85">
        <v>0</v>
      </c>
      <c r="Y41" s="85">
        <v>0</v>
      </c>
      <c r="Z41" s="85">
        <v>0</v>
      </c>
      <c r="AA41" s="85">
        <v>1</v>
      </c>
      <c r="AB41" s="16" t="s">
        <v>49</v>
      </c>
      <c r="AC41" s="14" t="s">
        <v>14</v>
      </c>
      <c r="AD41" s="43">
        <v>60</v>
      </c>
      <c r="AE41" s="43">
        <v>70</v>
      </c>
      <c r="AF41" s="43">
        <v>83</v>
      </c>
      <c r="AG41" s="43">
        <v>85</v>
      </c>
      <c r="AH41" s="43">
        <v>90</v>
      </c>
      <c r="AI41" s="43">
        <v>95</v>
      </c>
      <c r="AJ41" s="43">
        <v>95</v>
      </c>
      <c r="AK41" s="42">
        <v>2027</v>
      </c>
    </row>
    <row r="42" spans="1:37" s="11" customFormat="1" ht="61.5" customHeight="1" x14ac:dyDescent="0.25">
      <c r="A42" s="9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85">
        <v>1</v>
      </c>
      <c r="S42" s="85">
        <v>1</v>
      </c>
      <c r="T42" s="85">
        <v>1</v>
      </c>
      <c r="U42" s="85">
        <v>1</v>
      </c>
      <c r="V42" s="85">
        <v>2</v>
      </c>
      <c r="W42" s="85">
        <v>0</v>
      </c>
      <c r="X42" s="85">
        <v>0</v>
      </c>
      <c r="Y42" s="85">
        <v>0</v>
      </c>
      <c r="Z42" s="85">
        <v>0</v>
      </c>
      <c r="AA42" s="85">
        <v>2</v>
      </c>
      <c r="AB42" s="16" t="s">
        <v>68</v>
      </c>
      <c r="AC42" s="14" t="s">
        <v>14</v>
      </c>
      <c r="AD42" s="43">
        <v>60</v>
      </c>
      <c r="AE42" s="43">
        <v>65</v>
      </c>
      <c r="AF42" s="43">
        <v>70</v>
      </c>
      <c r="AG42" s="43">
        <v>80</v>
      </c>
      <c r="AH42" s="43">
        <v>85</v>
      </c>
      <c r="AI42" s="43">
        <v>90</v>
      </c>
      <c r="AJ42" s="43">
        <v>90</v>
      </c>
      <c r="AK42" s="42">
        <v>2027</v>
      </c>
    </row>
    <row r="43" spans="1:37" s="11" customFormat="1" ht="48.75" customHeight="1" x14ac:dyDescent="0.25">
      <c r="A43" s="86">
        <v>0</v>
      </c>
      <c r="B43" s="86">
        <v>0</v>
      </c>
      <c r="C43" s="86">
        <v>1</v>
      </c>
      <c r="D43" s="86">
        <v>0</v>
      </c>
      <c r="E43" s="86">
        <v>1</v>
      </c>
      <c r="F43" s="86">
        <v>0</v>
      </c>
      <c r="G43" s="86">
        <v>4</v>
      </c>
      <c r="H43" s="86">
        <v>1</v>
      </c>
      <c r="I43" s="86">
        <v>1</v>
      </c>
      <c r="J43" s="86">
        <v>1</v>
      </c>
      <c r="K43" s="86">
        <v>0</v>
      </c>
      <c r="L43" s="86">
        <v>2</v>
      </c>
      <c r="M43" s="86">
        <v>2</v>
      </c>
      <c r="N43" s="86">
        <v>0</v>
      </c>
      <c r="O43" s="86">
        <v>0</v>
      </c>
      <c r="P43" s="86">
        <v>1</v>
      </c>
      <c r="Q43" s="86" t="s">
        <v>50</v>
      </c>
      <c r="R43" s="42">
        <v>1</v>
      </c>
      <c r="S43" s="42">
        <v>1</v>
      </c>
      <c r="T43" s="42">
        <v>1</v>
      </c>
      <c r="U43" s="42">
        <v>1</v>
      </c>
      <c r="V43" s="42">
        <v>2</v>
      </c>
      <c r="W43" s="42">
        <v>0</v>
      </c>
      <c r="X43" s="42">
        <v>0</v>
      </c>
      <c r="Y43" s="42">
        <v>1</v>
      </c>
      <c r="Z43" s="42">
        <v>0</v>
      </c>
      <c r="AA43" s="42">
        <v>0</v>
      </c>
      <c r="AB43" s="46" t="s">
        <v>69</v>
      </c>
      <c r="AC43" s="20" t="s">
        <v>13</v>
      </c>
      <c r="AD43" s="60">
        <v>120.69799999999999</v>
      </c>
      <c r="AE43" s="60">
        <v>250</v>
      </c>
      <c r="AF43" s="60">
        <v>250</v>
      </c>
      <c r="AG43" s="60">
        <v>250</v>
      </c>
      <c r="AH43" s="60">
        <v>300</v>
      </c>
      <c r="AI43" s="60">
        <v>300</v>
      </c>
      <c r="AJ43" s="87">
        <f>SUM(AD43:AI43)</f>
        <v>1470.6979999999999</v>
      </c>
      <c r="AK43" s="19">
        <v>2027</v>
      </c>
    </row>
    <row r="44" spans="1:37" s="11" customFormat="1" ht="37.5" customHeight="1" x14ac:dyDescent="0.25">
      <c r="A44" s="9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42">
        <v>1</v>
      </c>
      <c r="S44" s="42">
        <v>1</v>
      </c>
      <c r="T44" s="42">
        <v>1</v>
      </c>
      <c r="U44" s="42">
        <v>1</v>
      </c>
      <c r="V44" s="42">
        <v>2</v>
      </c>
      <c r="W44" s="42">
        <v>0</v>
      </c>
      <c r="X44" s="42">
        <v>0</v>
      </c>
      <c r="Y44" s="42">
        <v>1</v>
      </c>
      <c r="Z44" s="42">
        <v>0</v>
      </c>
      <c r="AA44" s="42">
        <v>1</v>
      </c>
      <c r="AB44" s="16" t="s">
        <v>70</v>
      </c>
      <c r="AC44" s="22" t="s">
        <v>24</v>
      </c>
      <c r="AD44" s="19">
        <v>35</v>
      </c>
      <c r="AE44" s="19">
        <v>35</v>
      </c>
      <c r="AF44" s="19">
        <v>40</v>
      </c>
      <c r="AG44" s="19">
        <v>40</v>
      </c>
      <c r="AH44" s="19">
        <v>40</v>
      </c>
      <c r="AI44" s="19">
        <v>40</v>
      </c>
      <c r="AJ44" s="19">
        <f>SUM(AD44:AI44)</f>
        <v>230</v>
      </c>
      <c r="AK44" s="19">
        <v>2027</v>
      </c>
    </row>
    <row r="45" spans="1:37" s="11" customFormat="1" ht="15" customHeight="1" x14ac:dyDescent="0.25">
      <c r="A45" s="9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85">
        <v>1</v>
      </c>
      <c r="S45" s="85">
        <v>1</v>
      </c>
      <c r="T45" s="85">
        <v>1</v>
      </c>
      <c r="U45" s="85">
        <v>1</v>
      </c>
      <c r="V45" s="85">
        <v>2</v>
      </c>
      <c r="W45" s="85">
        <v>0</v>
      </c>
      <c r="X45" s="85">
        <v>0</v>
      </c>
      <c r="Y45" s="85">
        <v>1</v>
      </c>
      <c r="Z45" s="85">
        <v>0</v>
      </c>
      <c r="AA45" s="85">
        <v>2</v>
      </c>
      <c r="AB45" s="16" t="s">
        <v>25</v>
      </c>
      <c r="AC45" s="22" t="s">
        <v>16</v>
      </c>
      <c r="AD45" s="19">
        <v>1900</v>
      </c>
      <c r="AE45" s="19">
        <v>1900</v>
      </c>
      <c r="AF45" s="19">
        <v>2100</v>
      </c>
      <c r="AG45" s="19">
        <v>2100</v>
      </c>
      <c r="AH45" s="19">
        <v>2100</v>
      </c>
      <c r="AI45" s="19">
        <v>2100</v>
      </c>
      <c r="AJ45" s="19">
        <f>SUM(AD45:AI45)</f>
        <v>12200</v>
      </c>
      <c r="AK45" s="19">
        <v>2027</v>
      </c>
    </row>
    <row r="46" spans="1:37" s="11" customFormat="1" ht="36.75" customHeight="1" x14ac:dyDescent="0.25">
      <c r="A46" s="86">
        <v>0</v>
      </c>
      <c r="B46" s="86">
        <v>0</v>
      </c>
      <c r="C46" s="86">
        <v>1</v>
      </c>
      <c r="D46" s="86">
        <v>0</v>
      </c>
      <c r="E46" s="86">
        <v>1</v>
      </c>
      <c r="F46" s="86">
        <v>0</v>
      </c>
      <c r="G46" s="86">
        <v>4</v>
      </c>
      <c r="H46" s="86">
        <v>1</v>
      </c>
      <c r="I46" s="86">
        <v>1</v>
      </c>
      <c r="J46" s="86">
        <v>1</v>
      </c>
      <c r="K46" s="86">
        <v>0</v>
      </c>
      <c r="L46" s="86">
        <v>2</v>
      </c>
      <c r="M46" s="86">
        <v>2</v>
      </c>
      <c r="N46" s="86">
        <v>0</v>
      </c>
      <c r="O46" s="86">
        <v>0</v>
      </c>
      <c r="P46" s="86">
        <v>2</v>
      </c>
      <c r="Q46" s="86" t="s">
        <v>50</v>
      </c>
      <c r="R46" s="42">
        <v>1</v>
      </c>
      <c r="S46" s="42">
        <v>1</v>
      </c>
      <c r="T46" s="42">
        <v>1</v>
      </c>
      <c r="U46" s="42">
        <v>1</v>
      </c>
      <c r="V46" s="42">
        <v>2</v>
      </c>
      <c r="W46" s="42">
        <v>0</v>
      </c>
      <c r="X46" s="42">
        <v>0</v>
      </c>
      <c r="Y46" s="42">
        <v>2</v>
      </c>
      <c r="Z46" s="42">
        <v>0</v>
      </c>
      <c r="AA46" s="42">
        <v>0</v>
      </c>
      <c r="AB46" s="46" t="s">
        <v>71</v>
      </c>
      <c r="AC46" s="20" t="s">
        <v>13</v>
      </c>
      <c r="AD46" s="60">
        <v>391.34</v>
      </c>
      <c r="AE46" s="60">
        <v>3840</v>
      </c>
      <c r="AF46" s="60">
        <v>4000</v>
      </c>
      <c r="AG46" s="60">
        <v>1000</v>
      </c>
      <c r="AH46" s="60">
        <v>700</v>
      </c>
      <c r="AI46" s="60">
        <v>700</v>
      </c>
      <c r="AJ46" s="106">
        <f>SUM(AD46:AI46)</f>
        <v>10631.34</v>
      </c>
      <c r="AK46" s="19">
        <v>2027</v>
      </c>
    </row>
    <row r="47" spans="1:37" s="11" customFormat="1" ht="27.75" customHeight="1" x14ac:dyDescent="0.25">
      <c r="A47" s="9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85">
        <v>1</v>
      </c>
      <c r="S47" s="85">
        <v>1</v>
      </c>
      <c r="T47" s="85">
        <v>1</v>
      </c>
      <c r="U47" s="85">
        <v>1</v>
      </c>
      <c r="V47" s="85">
        <v>2</v>
      </c>
      <c r="W47" s="85">
        <v>0</v>
      </c>
      <c r="X47" s="85">
        <v>0</v>
      </c>
      <c r="Y47" s="85">
        <v>2</v>
      </c>
      <c r="Z47" s="85">
        <v>0</v>
      </c>
      <c r="AA47" s="85">
        <v>1</v>
      </c>
      <c r="AB47" s="16" t="s">
        <v>72</v>
      </c>
      <c r="AC47" s="14" t="s">
        <v>14</v>
      </c>
      <c r="AD47" s="28">
        <v>4</v>
      </c>
      <c r="AE47" s="28">
        <v>4</v>
      </c>
      <c r="AF47" s="28">
        <v>4</v>
      </c>
      <c r="AG47" s="28">
        <v>6</v>
      </c>
      <c r="AH47" s="28">
        <v>7</v>
      </c>
      <c r="AI47" s="28">
        <v>8</v>
      </c>
      <c r="AJ47" s="28">
        <f>SUM(AD47:AI47)</f>
        <v>33</v>
      </c>
      <c r="AK47" s="19">
        <v>2027</v>
      </c>
    </row>
    <row r="48" spans="1:37" s="11" customFormat="1" ht="39.75" customHeight="1" x14ac:dyDescent="0.25">
      <c r="A48" s="9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42">
        <v>1</v>
      </c>
      <c r="S48" s="42">
        <v>1</v>
      </c>
      <c r="T48" s="42">
        <v>1</v>
      </c>
      <c r="U48" s="42">
        <v>1</v>
      </c>
      <c r="V48" s="42">
        <v>2</v>
      </c>
      <c r="W48" s="42">
        <v>0</v>
      </c>
      <c r="X48" s="42">
        <v>0</v>
      </c>
      <c r="Y48" s="42">
        <v>3</v>
      </c>
      <c r="Z48" s="42">
        <v>0</v>
      </c>
      <c r="AA48" s="42">
        <v>0</v>
      </c>
      <c r="AB48" s="15" t="s">
        <v>73</v>
      </c>
      <c r="AC48" s="22" t="s">
        <v>26</v>
      </c>
      <c r="AD48" s="43" t="s">
        <v>19</v>
      </c>
      <c r="AE48" s="43" t="s">
        <v>19</v>
      </c>
      <c r="AF48" s="43" t="s">
        <v>19</v>
      </c>
      <c r="AG48" s="43" t="s">
        <v>19</v>
      </c>
      <c r="AH48" s="43" t="s">
        <v>19</v>
      </c>
      <c r="AI48" s="43" t="s">
        <v>19</v>
      </c>
      <c r="AJ48" s="43" t="s">
        <v>19</v>
      </c>
      <c r="AK48" s="42">
        <v>2022</v>
      </c>
    </row>
    <row r="49" spans="1:37" s="11" customFormat="1" ht="26.25" customHeight="1" x14ac:dyDescent="0.25">
      <c r="A49" s="9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85">
        <v>1</v>
      </c>
      <c r="S49" s="85">
        <v>1</v>
      </c>
      <c r="T49" s="85">
        <v>1</v>
      </c>
      <c r="U49" s="85">
        <v>1</v>
      </c>
      <c r="V49" s="85">
        <v>2</v>
      </c>
      <c r="W49" s="85">
        <v>0</v>
      </c>
      <c r="X49" s="85">
        <v>0</v>
      </c>
      <c r="Y49" s="85">
        <v>3</v>
      </c>
      <c r="Z49" s="85">
        <v>0</v>
      </c>
      <c r="AA49" s="85">
        <v>1</v>
      </c>
      <c r="AB49" s="16" t="s">
        <v>27</v>
      </c>
      <c r="AC49" s="22" t="s">
        <v>16</v>
      </c>
      <c r="AD49" s="28">
        <v>50</v>
      </c>
      <c r="AE49" s="28">
        <v>55</v>
      </c>
      <c r="AF49" s="28">
        <v>60</v>
      </c>
      <c r="AG49" s="28">
        <v>65</v>
      </c>
      <c r="AH49" s="28">
        <v>70</v>
      </c>
      <c r="AI49" s="28">
        <v>75</v>
      </c>
      <c r="AJ49" s="28">
        <v>80</v>
      </c>
      <c r="AK49" s="19">
        <v>2027</v>
      </c>
    </row>
    <row r="50" spans="1:37" s="11" customFormat="1" ht="23.25" customHeight="1" x14ac:dyDescent="0.25">
      <c r="A50" s="9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85">
        <v>1</v>
      </c>
      <c r="S50" s="85">
        <v>1</v>
      </c>
      <c r="T50" s="85">
        <v>1</v>
      </c>
      <c r="U50" s="85">
        <v>1</v>
      </c>
      <c r="V50" s="85">
        <v>2</v>
      </c>
      <c r="W50" s="85">
        <v>0</v>
      </c>
      <c r="X50" s="85">
        <v>0</v>
      </c>
      <c r="Y50" s="85">
        <v>3</v>
      </c>
      <c r="Z50" s="85">
        <v>0</v>
      </c>
      <c r="AA50" s="85">
        <v>2</v>
      </c>
      <c r="AB50" s="16" t="s">
        <v>28</v>
      </c>
      <c r="AC50" s="22" t="s">
        <v>23</v>
      </c>
      <c r="AD50" s="28">
        <v>7</v>
      </c>
      <c r="AE50" s="28">
        <v>8</v>
      </c>
      <c r="AF50" s="28">
        <v>9</v>
      </c>
      <c r="AG50" s="28">
        <v>10</v>
      </c>
      <c r="AH50" s="28">
        <v>11</v>
      </c>
      <c r="AI50" s="28">
        <v>12</v>
      </c>
      <c r="AJ50" s="28">
        <v>14</v>
      </c>
      <c r="AK50" s="19">
        <v>2027</v>
      </c>
    </row>
    <row r="51" spans="1:37" s="11" customFormat="1" ht="62.25" customHeight="1" x14ac:dyDescent="0.25">
      <c r="A51" s="9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42">
        <v>1</v>
      </c>
      <c r="S51" s="42">
        <v>1</v>
      </c>
      <c r="T51" s="42">
        <v>9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67" t="s">
        <v>29</v>
      </c>
      <c r="AC51" s="71" t="s">
        <v>13</v>
      </c>
      <c r="AD51" s="72">
        <f>AD52</f>
        <v>31553.034</v>
      </c>
      <c r="AE51" s="72">
        <f t="shared" ref="AE51:AI51" si="5">AE52</f>
        <v>34649.920000000006</v>
      </c>
      <c r="AF51" s="72">
        <f t="shared" si="5"/>
        <v>33989.534</v>
      </c>
      <c r="AG51" s="72">
        <f t="shared" si="5"/>
        <v>33989.534</v>
      </c>
      <c r="AH51" s="72">
        <f t="shared" si="5"/>
        <v>29874.196000000004</v>
      </c>
      <c r="AI51" s="72">
        <f t="shared" si="5"/>
        <v>29874.196000000004</v>
      </c>
      <c r="AJ51" s="72">
        <f t="shared" ref="AJ51:AJ57" si="6">SUM(AD51:AI51)</f>
        <v>193930.41399999999</v>
      </c>
      <c r="AK51" s="18">
        <v>2027</v>
      </c>
    </row>
    <row r="52" spans="1:37" s="81" customFormat="1" ht="66" customHeight="1" x14ac:dyDescent="0.25">
      <c r="A52" s="75"/>
      <c r="B52" s="75"/>
      <c r="C52" s="75"/>
      <c r="D52" s="75"/>
      <c r="E52" s="75"/>
      <c r="F52" s="75"/>
      <c r="G52" s="75"/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7">
        <v>1</v>
      </c>
      <c r="S52" s="77">
        <v>1</v>
      </c>
      <c r="T52" s="77">
        <v>9</v>
      </c>
      <c r="U52" s="77">
        <v>0</v>
      </c>
      <c r="V52" s="77">
        <v>1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8" t="s">
        <v>30</v>
      </c>
      <c r="AC52" s="79" t="s">
        <v>13</v>
      </c>
      <c r="AD52" s="84">
        <f>AD53+AD54+AD55+AD56+AD57</f>
        <v>31553.034</v>
      </c>
      <c r="AE52" s="84">
        <f t="shared" ref="AE52:AI52" si="7">AE53+AE54+AE55+AE56</f>
        <v>34649.920000000006</v>
      </c>
      <c r="AF52" s="84">
        <f t="shared" si="7"/>
        <v>33989.534</v>
      </c>
      <c r="AG52" s="84">
        <f t="shared" si="7"/>
        <v>33989.534</v>
      </c>
      <c r="AH52" s="84">
        <f t="shared" si="7"/>
        <v>29874.196000000004</v>
      </c>
      <c r="AI52" s="84">
        <f t="shared" si="7"/>
        <v>29874.196000000004</v>
      </c>
      <c r="AJ52" s="84">
        <f t="shared" si="6"/>
        <v>193930.41399999999</v>
      </c>
      <c r="AK52" s="80">
        <v>2027</v>
      </c>
    </row>
    <row r="53" spans="1:37" s="11" customFormat="1" ht="74.25" customHeight="1" x14ac:dyDescent="0.25">
      <c r="A53" s="86">
        <v>0</v>
      </c>
      <c r="B53" s="86">
        <v>0</v>
      </c>
      <c r="C53" s="86">
        <v>1</v>
      </c>
      <c r="D53" s="86">
        <v>0</v>
      </c>
      <c r="E53" s="86">
        <v>1</v>
      </c>
      <c r="F53" s="86">
        <v>0</v>
      </c>
      <c r="G53" s="86">
        <v>4</v>
      </c>
      <c r="H53" s="86">
        <v>1</v>
      </c>
      <c r="I53" s="86">
        <v>1</v>
      </c>
      <c r="J53" s="86">
        <v>9</v>
      </c>
      <c r="K53" s="86">
        <v>0</v>
      </c>
      <c r="L53" s="86">
        <v>1</v>
      </c>
      <c r="M53" s="86">
        <v>2</v>
      </c>
      <c r="N53" s="86">
        <v>0</v>
      </c>
      <c r="O53" s="86">
        <v>0</v>
      </c>
      <c r="P53" s="86">
        <v>1</v>
      </c>
      <c r="Q53" s="86" t="s">
        <v>51</v>
      </c>
      <c r="R53" s="42">
        <v>1</v>
      </c>
      <c r="S53" s="42">
        <v>1</v>
      </c>
      <c r="T53" s="42">
        <v>9</v>
      </c>
      <c r="U53" s="42">
        <v>0</v>
      </c>
      <c r="V53" s="42">
        <v>1</v>
      </c>
      <c r="W53" s="42">
        <v>0</v>
      </c>
      <c r="X53" s="42">
        <v>0</v>
      </c>
      <c r="Y53" s="42">
        <v>1</v>
      </c>
      <c r="Z53" s="42">
        <v>0</v>
      </c>
      <c r="AA53" s="42">
        <v>0</v>
      </c>
      <c r="AB53" s="15" t="s">
        <v>74</v>
      </c>
      <c r="AC53" s="20" t="s">
        <v>13</v>
      </c>
      <c r="AD53" s="62">
        <v>28714.175999999999</v>
      </c>
      <c r="AE53" s="61">
        <v>32236.864000000001</v>
      </c>
      <c r="AF53" s="59">
        <v>31954.477999999999</v>
      </c>
      <c r="AG53" s="59">
        <v>31954.477999999999</v>
      </c>
      <c r="AH53" s="59">
        <v>28154.508000000002</v>
      </c>
      <c r="AI53" s="59">
        <v>28154.508000000002</v>
      </c>
      <c r="AJ53" s="59">
        <f t="shared" si="6"/>
        <v>181169.01200000002</v>
      </c>
      <c r="AK53" s="18">
        <v>2027</v>
      </c>
    </row>
    <row r="54" spans="1:37" s="11" customFormat="1" ht="54.75" customHeight="1" x14ac:dyDescent="0.25">
      <c r="A54" s="86">
        <v>0</v>
      </c>
      <c r="B54" s="86">
        <v>0</v>
      </c>
      <c r="C54" s="86">
        <v>1</v>
      </c>
      <c r="D54" s="86">
        <v>0</v>
      </c>
      <c r="E54" s="86">
        <v>1</v>
      </c>
      <c r="F54" s="86">
        <v>0</v>
      </c>
      <c r="G54" s="86">
        <v>2</v>
      </c>
      <c r="H54" s="86">
        <v>1</v>
      </c>
      <c r="I54" s="86">
        <v>1</v>
      </c>
      <c r="J54" s="86">
        <v>9</v>
      </c>
      <c r="K54" s="86">
        <v>0</v>
      </c>
      <c r="L54" s="86">
        <v>1</v>
      </c>
      <c r="M54" s="86">
        <v>2</v>
      </c>
      <c r="N54" s="86">
        <v>0</v>
      </c>
      <c r="O54" s="86">
        <v>0</v>
      </c>
      <c r="P54" s="86">
        <v>8</v>
      </c>
      <c r="Q54" s="86" t="s">
        <v>51</v>
      </c>
      <c r="R54" s="85">
        <v>1</v>
      </c>
      <c r="S54" s="85">
        <v>1</v>
      </c>
      <c r="T54" s="85">
        <v>9</v>
      </c>
      <c r="U54" s="85">
        <v>0</v>
      </c>
      <c r="V54" s="85">
        <v>1</v>
      </c>
      <c r="W54" s="85">
        <v>0</v>
      </c>
      <c r="X54" s="85">
        <v>0</v>
      </c>
      <c r="Y54" s="85">
        <v>4</v>
      </c>
      <c r="Z54" s="85">
        <v>0</v>
      </c>
      <c r="AA54" s="85">
        <v>0</v>
      </c>
      <c r="AB54" s="15" t="s">
        <v>75</v>
      </c>
      <c r="AC54" s="20" t="s">
        <v>13</v>
      </c>
      <c r="AD54" s="62">
        <v>2108.5079999999998</v>
      </c>
      <c r="AE54" s="59">
        <v>1763.1559999999999</v>
      </c>
      <c r="AF54" s="59">
        <v>1353.1559999999999</v>
      </c>
      <c r="AG54" s="62">
        <v>1353.1559999999999</v>
      </c>
      <c r="AH54" s="59">
        <v>1256.078</v>
      </c>
      <c r="AI54" s="59">
        <v>1256.078</v>
      </c>
      <c r="AJ54" s="59">
        <f t="shared" si="6"/>
        <v>9090.1319999999996</v>
      </c>
      <c r="AK54" s="18">
        <v>2027</v>
      </c>
    </row>
    <row r="55" spans="1:37" s="11" customFormat="1" ht="72.75" customHeight="1" x14ac:dyDescent="0.25">
      <c r="A55" s="86">
        <v>0</v>
      </c>
      <c r="B55" s="86">
        <v>0</v>
      </c>
      <c r="C55" s="86">
        <v>1</v>
      </c>
      <c r="D55" s="86">
        <v>0</v>
      </c>
      <c r="E55" s="86">
        <v>1</v>
      </c>
      <c r="F55" s="86">
        <v>1</v>
      </c>
      <c r="G55" s="86">
        <v>3</v>
      </c>
      <c r="H55" s="86">
        <v>1</v>
      </c>
      <c r="I55" s="86">
        <v>1</v>
      </c>
      <c r="J55" s="86">
        <v>9</v>
      </c>
      <c r="K55" s="86">
        <v>0</v>
      </c>
      <c r="L55" s="86">
        <v>1</v>
      </c>
      <c r="M55" s="86">
        <v>1</v>
      </c>
      <c r="N55" s="86">
        <v>0</v>
      </c>
      <c r="O55" s="86">
        <v>5</v>
      </c>
      <c r="P55" s="86">
        <v>4</v>
      </c>
      <c r="Q55" s="86">
        <v>0</v>
      </c>
      <c r="R55" s="90">
        <v>1</v>
      </c>
      <c r="S55" s="90">
        <v>1</v>
      </c>
      <c r="T55" s="90">
        <v>9</v>
      </c>
      <c r="U55" s="90">
        <v>0</v>
      </c>
      <c r="V55" s="90">
        <v>1</v>
      </c>
      <c r="W55" s="90">
        <v>0</v>
      </c>
      <c r="X55" s="90">
        <v>0</v>
      </c>
      <c r="Y55" s="90">
        <v>5</v>
      </c>
      <c r="Z55" s="90">
        <v>0</v>
      </c>
      <c r="AA55" s="90">
        <v>0</v>
      </c>
      <c r="AB55" s="15" t="s">
        <v>46</v>
      </c>
      <c r="AC55" s="20" t="s">
        <v>13</v>
      </c>
      <c r="AD55" s="59">
        <v>73.05</v>
      </c>
      <c r="AE55" s="59">
        <v>80.599999999999994</v>
      </c>
      <c r="AF55" s="59">
        <v>81.3</v>
      </c>
      <c r="AG55" s="59">
        <v>81.3</v>
      </c>
      <c r="AH55" s="59">
        <v>74.41</v>
      </c>
      <c r="AI55" s="59">
        <v>74.41</v>
      </c>
      <c r="AJ55" s="59">
        <f t="shared" si="6"/>
        <v>465.06999999999994</v>
      </c>
      <c r="AK55" s="18">
        <v>2027</v>
      </c>
    </row>
    <row r="56" spans="1:37" s="11" customFormat="1" ht="47.25" customHeight="1" x14ac:dyDescent="0.25">
      <c r="A56" s="86">
        <v>0</v>
      </c>
      <c r="B56" s="86">
        <v>0</v>
      </c>
      <c r="C56" s="86">
        <v>1</v>
      </c>
      <c r="D56" s="86">
        <v>0</v>
      </c>
      <c r="E56" s="86">
        <v>3</v>
      </c>
      <c r="F56" s="86">
        <v>0</v>
      </c>
      <c r="G56" s="86">
        <v>4</v>
      </c>
      <c r="H56" s="86">
        <v>1</v>
      </c>
      <c r="I56" s="86">
        <v>1</v>
      </c>
      <c r="J56" s="86">
        <v>9</v>
      </c>
      <c r="K56" s="86">
        <v>0</v>
      </c>
      <c r="L56" s="86">
        <v>1</v>
      </c>
      <c r="M56" s="86">
        <v>5</v>
      </c>
      <c r="N56" s="86">
        <v>9</v>
      </c>
      <c r="O56" s="86">
        <v>3</v>
      </c>
      <c r="P56" s="86">
        <v>0</v>
      </c>
      <c r="Q56" s="86">
        <v>2</v>
      </c>
      <c r="R56" s="90">
        <v>1</v>
      </c>
      <c r="S56" s="90">
        <v>1</v>
      </c>
      <c r="T56" s="90">
        <v>9</v>
      </c>
      <c r="U56" s="90">
        <v>0</v>
      </c>
      <c r="V56" s="90">
        <v>1</v>
      </c>
      <c r="W56" s="90">
        <v>0</v>
      </c>
      <c r="X56" s="90">
        <v>0</v>
      </c>
      <c r="Y56" s="90">
        <v>6</v>
      </c>
      <c r="Z56" s="90">
        <v>0</v>
      </c>
      <c r="AA56" s="90">
        <v>0</v>
      </c>
      <c r="AB56" s="15" t="s">
        <v>47</v>
      </c>
      <c r="AC56" s="20" t="s">
        <v>13</v>
      </c>
      <c r="AD56" s="59">
        <v>464.5</v>
      </c>
      <c r="AE56" s="59">
        <v>569.29999999999995</v>
      </c>
      <c r="AF56" s="59">
        <v>600.6</v>
      </c>
      <c r="AG56" s="59">
        <v>600.6</v>
      </c>
      <c r="AH56" s="59">
        <v>389.2</v>
      </c>
      <c r="AI56" s="59">
        <v>389.2</v>
      </c>
      <c r="AJ56" s="59">
        <f t="shared" si="6"/>
        <v>3013.3999999999996</v>
      </c>
      <c r="AK56" s="18">
        <v>2027</v>
      </c>
    </row>
    <row r="57" spans="1:37" ht="39" x14ac:dyDescent="0.25">
      <c r="A57" s="86">
        <v>0</v>
      </c>
      <c r="B57" s="86">
        <v>0</v>
      </c>
      <c r="C57" s="92">
        <v>1</v>
      </c>
      <c r="D57" s="92">
        <v>0</v>
      </c>
      <c r="E57" s="92">
        <v>1</v>
      </c>
      <c r="F57" s="92">
        <v>0</v>
      </c>
      <c r="G57" s="92">
        <v>4</v>
      </c>
      <c r="H57" s="92">
        <v>1</v>
      </c>
      <c r="I57" s="86">
        <v>1</v>
      </c>
      <c r="J57" s="86">
        <v>9</v>
      </c>
      <c r="K57" s="86">
        <v>0</v>
      </c>
      <c r="L57" s="86">
        <v>1</v>
      </c>
      <c r="M57" s="86">
        <v>2</v>
      </c>
      <c r="N57" s="86">
        <v>0</v>
      </c>
      <c r="O57" s="86">
        <v>0</v>
      </c>
      <c r="P57" s="86">
        <v>3</v>
      </c>
      <c r="Q57" s="93" t="s">
        <v>51</v>
      </c>
      <c r="R57" s="93">
        <v>1</v>
      </c>
      <c r="S57" s="93">
        <v>1</v>
      </c>
      <c r="T57" s="93">
        <v>9</v>
      </c>
      <c r="U57" s="93">
        <v>0</v>
      </c>
      <c r="V57" s="93">
        <v>1</v>
      </c>
      <c r="W57" s="93">
        <v>0</v>
      </c>
      <c r="X57" s="93">
        <v>0</v>
      </c>
      <c r="Y57" s="90">
        <v>7</v>
      </c>
      <c r="Z57" s="94">
        <v>0</v>
      </c>
      <c r="AA57" s="90">
        <v>0</v>
      </c>
      <c r="AB57" s="15" t="s">
        <v>79</v>
      </c>
      <c r="AC57" s="20" t="s">
        <v>13</v>
      </c>
      <c r="AD57" s="59">
        <v>192.8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f t="shared" si="6"/>
        <v>192.8</v>
      </c>
      <c r="AK57" s="18">
        <v>2022</v>
      </c>
    </row>
  </sheetData>
  <mergeCells count="24">
    <mergeCell ref="C12:AH12"/>
    <mergeCell ref="D19:E20"/>
    <mergeCell ref="A18:Q18"/>
    <mergeCell ref="R18:AA18"/>
    <mergeCell ref="AB18:AB20"/>
    <mergeCell ref="AC18:AC20"/>
    <mergeCell ref="F19:G20"/>
    <mergeCell ref="W19:Y20"/>
    <mergeCell ref="AD6:AK7"/>
    <mergeCell ref="C9:AD10"/>
    <mergeCell ref="AJ18:AK19"/>
    <mergeCell ref="H19:Q20"/>
    <mergeCell ref="R19:S20"/>
    <mergeCell ref="T19:T20"/>
    <mergeCell ref="U19:U20"/>
    <mergeCell ref="V19:V20"/>
    <mergeCell ref="Z19:AA20"/>
    <mergeCell ref="C13:AH13"/>
    <mergeCell ref="I15:AH15"/>
    <mergeCell ref="I16:AH16"/>
    <mergeCell ref="A19:C20"/>
    <mergeCell ref="C8:AH8"/>
    <mergeCell ref="C11:AH11"/>
    <mergeCell ref="AD18:AI19"/>
  </mergeCells>
  <pageMargins left="0.23622047244094491" right="3.937007874015748E-2" top="0.94488188976377963" bottom="0.15748031496062992" header="0" footer="0"/>
  <pageSetup paperSize="9" scale="73" orientation="landscape" horizontalDpi="180" verticalDpi="180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прилож.1.наше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2023-03-14T14:45:58Z</dcterms:modified>
</cp:coreProperties>
</file>